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MSRVFL03\mirrorroot\42上下水道・環境部\01下水道課\01下水道庶務係\【F-8-0】諸務\1.公共下水道\2.諸務【5.公（部・非）】\公共（文書）\庁外文書（通知等）\各種調査物〈庁外）\Ｈ29\0.財政課転送分（下記以外等）\Ｈ30.1.26 Fwd  公営企業に係る「経営比較分析表」の分析等について（依頼）\★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<sst xmlns="http://schemas.openxmlformats.org/spreadsheetml/2006/main" count="245" uniqueCount="126">
  <si>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</si>
  <si>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</si>
  <si>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</si>
  <si>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</si>
  <si>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</si>
  <si>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</si>
  <si>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</si>
  <si>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</si>
  <si>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</si>
  <si>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</si>
  <si>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</si>
  <si>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</si>
  <si>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</si>
  <si>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</si>
  <si>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</si>
  <si>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</si>
  <si>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</si>
  <si>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</si>
  <si>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</si>
  <si>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</si>
  <si>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</si>
  <si>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</si>
  <si>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</si>
  <si>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</si>
  <si>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</si>
  <si>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</si>
  <si>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</si>
  <si>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</si>
  <si>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</si>
  <si>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</si>
  <si>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</si>
  <si>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</si>
  <si>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</si>
  <si>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</si>
  <si>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</si>
  <si>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</si>
  <si>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</si>
  <si>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</si>
  <si>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</si>
  <si>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</si>
  <si>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</si>
  <si>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</si>
  <si>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</si>
  <si>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</si>
  <si>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</si>
  <si>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</si>
  <si>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</si>
  <si>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</si>
  <si>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</si>
  <si>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</si>
  <si>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</si>
  <si>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</si>
  <si>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</si>
  <si>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</si>
  <si>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</si>
  <si>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</si>
  <si>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</si>
  <si>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</si>
  <si>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</si>
  <si>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</si>
  <si>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</si>
  <si>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</si>
  <si>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</si>
  <si>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</si>
  <si>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</si>
  <si>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</si>
  <si>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</si>
  <si>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</si>
  <si>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</si>
  <si>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</si>
  <si>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</si>
  <si>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</si>
  <si>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</si>
  <si>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</si>
  <si>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</si>
  <si>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</si>
  <si>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</si>
  <si>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</si>
  <si>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</si>
  <si>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</si>
  <si>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</si>
  <si>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</si>
  <si>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</si>
  <si>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</si>
  <si>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</si>
  <si>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</si>
  <si>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</si>
  <si>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</si>
  <si>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</si>
  <si>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</si>
  <si>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</si>
  <si>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</si>
  <si>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</si>
  <si>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</si>
  <si>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</si>
  <si>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</si>
  <si>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</si>
  <si>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</si>
  <si>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</si>
  <si>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</si>
  <si>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</si>
  <si>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</si>
  <si>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</si>
  <si>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</si>
  <si>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</si>
  <si>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</si>
  <si>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</si>
  <si>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</si>
  <si>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</si>
  <si>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</si>
  <si>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直方市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</si>
  <si>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</si>
  <si>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</si>
  <si>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</si>
  <si>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</si>
  <si>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</si>
  <si>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</si>
  <si>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</si>
  <si>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</si>
  <si>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</si>
  <si>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</si>
  <si>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</si>
  <si>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</si>
  <si>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汚水処理原価が高く、経費回収率が低いために経営の効率性を低下させる要因となっている。水洗化率は、微増ではあるが増加しており今後も増加傾向になるものと考えている。
 適正な料金収入を確保するため水洗化を促進させ有収水量の増加を図る。また、運営体制の見直しや維持管理費の削減に努めるなどの経営改善が必要である。</t>
    <phoneticPr fontId="4"/>
  </si>
  <si>
    <t xml:space="preserve"> 本市における下水道建設事業は、現在、管渠の整備を行っており、管きょの延伸にともなう適正な料金収入の確保を図らなければならない。
　また、将来発生する設備の老朽化に対する維持管理にかかる財源の確保や人口の減少にともなう料金収入の減少など中・長期的な視点での経営計画を行う必要がある。</t>
    <phoneticPr fontId="4"/>
  </si>
  <si>
    <t>　本市における下水道建設事業は、平成5年より開始され現時点で目立った老朽化は見られないが、平成28年度において公共下水道に接続したコミュニティプラントの管渠の劣化に対する管渠更生を行ったため「③管渠改善率」が一旦上昇している。
　新設した管渠に関しては現時点での目立った劣化は認められないが、今後、計画的な維持管理が必要である。</t>
    <rPh sb="45" eb="47">
      <t>ヘイセイ</t>
    </rPh>
    <rPh sb="49" eb="51">
      <t>ネンド</t>
    </rPh>
    <rPh sb="104" eb="106">
      <t>イッタン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</si>
</sst>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0.72</c:v>
                </c:pt>
              </c:numCache>
            </c:numRef>
          </c:val>
          <c:extLst>
            <c:ext xmlns:c16="http://schemas.microsoft.com/office/drawing/2014/chart" uri="{C3380CC4-5D6E-409C-BE32-E72D297353CC}">
              <c16:uniqueId val="{00000000-50C9-4828-9990-6435E1995C8C}"/>
            </c:ext>
          </c:extLst>
        </c:ser>
        <c:dLbls>
          <c:showLegendKey val="0"/>
          <c:showVal val="0"/>
          <c:showCatName val="0"/>
          <c:showSerName val="0"/>
          <c:showPercent val="0"/>
          <c:showBubbleSize val="0"/>
        </c:dLbls>
        <c:gapWidth val="150"/>
        <c:axId val="95331456"/>
        <c:axId val="1595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extLst>
            <c:ext xmlns:c16="http://schemas.microsoft.com/office/drawing/2014/chart" uri="{C3380CC4-5D6E-409C-BE32-E72D297353CC}">
              <c16:uniqueId val="{00000001-50C9-4828-9990-6435E1995C8C}"/>
            </c:ext>
          </c:extLst>
        </c:ser>
        <c:dLbls>
          <c:showLegendKey val="0"/>
          <c:showVal val="0"/>
          <c:showCatName val="0"/>
          <c:showSerName val="0"/>
          <c:showPercent val="0"/>
          <c:showBubbleSize val="0"/>
        </c:dLbls>
        <c:marker val="1"/>
        <c:smooth val="0"/>
        <c:axId val="95331456"/>
        <c:axId val="159502720"/>
      </c:lineChart>
      <c:dateAx>
        <c:axId val="95331456"/>
        <c:scaling>
          <c:orientation val="minMax"/>
        </c:scaling>
        <c:delete val="1"/>
        <c:axPos val="b"/>
        <c:numFmt formatCode="ge" sourceLinked="1"/>
        <c:majorTickMark val="none"/>
        <c:minorTickMark val="none"/>
        <c:tickLblPos val="none"/>
        <c:crossAx val="159502720"/>
        <c:crosses val="autoZero"/>
        <c:auto val="1"/>
        <c:lblOffset val="100"/>
        <c:baseTimeUnit val="years"/>
      </c:dateAx>
      <c:valAx>
        <c:axId val="1595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F4-400A-AD95-CA8EFA2317F5}"/>
            </c:ext>
          </c:extLst>
        </c:ser>
        <c:dLbls>
          <c:showLegendKey val="0"/>
          <c:showVal val="0"/>
          <c:showCatName val="0"/>
          <c:showSerName val="0"/>
          <c:showPercent val="0"/>
          <c:showBubbleSize val="0"/>
        </c:dLbls>
        <c:gapWidth val="150"/>
        <c:axId val="160033792"/>
        <c:axId val="160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extLst>
            <c:ext xmlns:c16="http://schemas.microsoft.com/office/drawing/2014/chart" uri="{C3380CC4-5D6E-409C-BE32-E72D297353CC}">
              <c16:uniqueId val="{00000001-FEF4-400A-AD95-CA8EFA2317F5}"/>
            </c:ext>
          </c:extLst>
        </c:ser>
        <c:dLbls>
          <c:showLegendKey val="0"/>
          <c:showVal val="0"/>
          <c:showCatName val="0"/>
          <c:showSerName val="0"/>
          <c:showPercent val="0"/>
          <c:showBubbleSize val="0"/>
        </c:dLbls>
        <c:marker val="1"/>
        <c:smooth val="0"/>
        <c:axId val="160033792"/>
        <c:axId val="160040064"/>
      </c:lineChart>
      <c:dateAx>
        <c:axId val="160033792"/>
        <c:scaling>
          <c:orientation val="minMax"/>
        </c:scaling>
        <c:delete val="1"/>
        <c:axPos val="b"/>
        <c:numFmt formatCode="ge" sourceLinked="1"/>
        <c:majorTickMark val="none"/>
        <c:minorTickMark val="none"/>
        <c:tickLblPos val="none"/>
        <c:crossAx val="160040064"/>
        <c:crosses val="autoZero"/>
        <c:auto val="1"/>
        <c:lblOffset val="100"/>
        <c:baseTimeUnit val="years"/>
      </c:dateAx>
      <c:valAx>
        <c:axId val="160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49</c:v>
                </c:pt>
                <c:pt idx="1">
                  <c:v>50.23</c:v>
                </c:pt>
                <c:pt idx="2">
                  <c:v>71.680000000000007</c:v>
                </c:pt>
                <c:pt idx="3">
                  <c:v>72.260000000000005</c:v>
                </c:pt>
                <c:pt idx="4">
                  <c:v>75.459999999999994</c:v>
                </c:pt>
              </c:numCache>
            </c:numRef>
          </c:val>
          <c:extLst>
            <c:ext xmlns:c16="http://schemas.microsoft.com/office/drawing/2014/chart" uri="{C3380CC4-5D6E-409C-BE32-E72D297353CC}">
              <c16:uniqueId val="{00000000-FC0D-4C65-9BF3-8137D612EC5D}"/>
            </c:ext>
          </c:extLst>
        </c:ser>
        <c:dLbls>
          <c:showLegendKey val="0"/>
          <c:showVal val="0"/>
          <c:showCatName val="0"/>
          <c:showSerName val="0"/>
          <c:showPercent val="0"/>
          <c:showBubbleSize val="0"/>
        </c:dLbls>
        <c:gapWidth val="150"/>
        <c:axId val="160066176"/>
        <c:axId val="1600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extLst>
            <c:ext xmlns:c16="http://schemas.microsoft.com/office/drawing/2014/chart" uri="{C3380CC4-5D6E-409C-BE32-E72D297353CC}">
              <c16:uniqueId val="{00000001-FC0D-4C65-9BF3-8137D612EC5D}"/>
            </c:ext>
          </c:extLst>
        </c:ser>
        <c:dLbls>
          <c:showLegendKey val="0"/>
          <c:showVal val="0"/>
          <c:showCatName val="0"/>
          <c:showSerName val="0"/>
          <c:showPercent val="0"/>
          <c:showBubbleSize val="0"/>
        </c:dLbls>
        <c:marker val="1"/>
        <c:smooth val="0"/>
        <c:axId val="160066176"/>
        <c:axId val="160068352"/>
      </c:lineChart>
      <c:dateAx>
        <c:axId val="160066176"/>
        <c:scaling>
          <c:orientation val="minMax"/>
        </c:scaling>
        <c:delete val="1"/>
        <c:axPos val="b"/>
        <c:numFmt formatCode="ge" sourceLinked="1"/>
        <c:majorTickMark val="none"/>
        <c:minorTickMark val="none"/>
        <c:tickLblPos val="none"/>
        <c:crossAx val="160068352"/>
        <c:crosses val="autoZero"/>
        <c:auto val="1"/>
        <c:lblOffset val="100"/>
        <c:baseTimeUnit val="years"/>
      </c:dateAx>
      <c:valAx>
        <c:axId val="160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90.87</c:v>
                </c:pt>
                <c:pt idx="1">
                  <c:v>101.44</c:v>
                </c:pt>
                <c:pt idx="2">
                  <c:v>97.31</c:v>
                </c:pt>
                <c:pt idx="3">
                  <c:v>103.46</c:v>
                </c:pt>
                <c:pt idx="4">
                  <c:v>102.67</c:v>
                </c:pt>
              </c:numCache>
            </c:numRef>
          </c:val>
          <c:extLst>
            <c:ext xmlns:c16="http://schemas.microsoft.com/office/drawing/2014/chart" uri="{C3380CC4-5D6E-409C-BE32-E72D297353CC}">
              <c16:uniqueId val="{00000000-066E-4292-AF13-7B1D09ACB189}"/>
            </c:ext>
          </c:extLst>
        </c:ser>
        <c:dLbls>
          <c:showLegendKey val="0"/>
          <c:showVal val="0"/>
          <c:showCatName val="0"/>
          <c:showSerName val="0"/>
          <c:showPercent val="0"/>
          <c:showBubbleSize val="0"/>
        </c:dLbls>
        <c:gapWidth val="150"/>
        <c:axId val="160091520"/>
        <c:axId val="1605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6E-4292-AF13-7B1D09ACB189}"/>
            </c:ext>
          </c:extLst>
        </c:ser>
        <c:dLbls>
          <c:showLegendKey val="0"/>
          <c:showVal val="0"/>
          <c:showCatName val="0"/>
          <c:showSerName val="0"/>
          <c:showPercent val="0"/>
          <c:showBubbleSize val="0"/>
        </c:dLbls>
        <c:marker val="1"/>
        <c:smooth val="0"/>
        <c:axId val="160091520"/>
        <c:axId val="160504448"/>
      </c:lineChart>
      <c:dateAx>
        <c:axId val="160091520"/>
        <c:scaling>
          <c:orientation val="minMax"/>
        </c:scaling>
        <c:delete val="1"/>
        <c:axPos val="b"/>
        <c:numFmt formatCode="ge" sourceLinked="1"/>
        <c:majorTickMark val="none"/>
        <c:minorTickMark val="none"/>
        <c:tickLblPos val="none"/>
        <c:crossAx val="160504448"/>
        <c:crosses val="autoZero"/>
        <c:auto val="1"/>
        <c:lblOffset val="100"/>
        <c:baseTimeUnit val="years"/>
      </c:dateAx>
      <c:valAx>
        <c:axId val="160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EF-4EBA-89E2-87435D9EADEB}"/>
            </c:ext>
          </c:extLst>
        </c:ser>
        <c:dLbls>
          <c:showLegendKey val="0"/>
          <c:showVal val="0"/>
          <c:showCatName val="0"/>
          <c:showSerName val="0"/>
          <c:showPercent val="0"/>
          <c:showBubbleSize val="0"/>
        </c:dLbls>
        <c:gapWidth val="150"/>
        <c:axId val="160550272"/>
        <c:axId val="1763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EF-4EBA-89E2-87435D9EADEB}"/>
            </c:ext>
          </c:extLst>
        </c:ser>
        <c:dLbls>
          <c:showLegendKey val="0"/>
          <c:showVal val="0"/>
          <c:showCatName val="0"/>
          <c:showSerName val="0"/>
          <c:showPercent val="0"/>
          <c:showBubbleSize val="0"/>
        </c:dLbls>
        <c:marker val="1"/>
        <c:smooth val="0"/>
        <c:axId val="160550272"/>
        <c:axId val="176326528"/>
      </c:lineChart>
      <c:dateAx>
        <c:axId val="160550272"/>
        <c:scaling>
          <c:orientation val="minMax"/>
        </c:scaling>
        <c:delete val="1"/>
        <c:axPos val="b"/>
        <c:numFmt formatCode="ge" sourceLinked="1"/>
        <c:majorTickMark val="none"/>
        <c:minorTickMark val="none"/>
        <c:tickLblPos val="none"/>
        <c:crossAx val="176326528"/>
        <c:crosses val="autoZero"/>
        <c:auto val="1"/>
        <c:lblOffset val="100"/>
        <c:baseTimeUnit val="years"/>
      </c:dateAx>
      <c:valAx>
        <c:axId val="1763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19-4C4B-A884-DE36C9482C07}"/>
            </c:ext>
          </c:extLst>
        </c:ser>
        <c:dLbls>
          <c:showLegendKey val="0"/>
          <c:showVal val="0"/>
          <c:showCatName val="0"/>
          <c:showSerName val="0"/>
          <c:showPercent val="0"/>
          <c:showBubbleSize val="0"/>
        </c:dLbls>
        <c:gapWidth val="150"/>
        <c:axId val="185142656"/>
        <c:axId val="1855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19-4C4B-A884-DE36C9482C07}"/>
            </c:ext>
          </c:extLst>
        </c:ser>
        <c:dLbls>
          <c:showLegendKey val="0"/>
          <c:showVal val="0"/>
          <c:showCatName val="0"/>
          <c:showSerName val="0"/>
          <c:showPercent val="0"/>
          <c:showBubbleSize val="0"/>
        </c:dLbls>
        <c:marker val="1"/>
        <c:smooth val="0"/>
        <c:axId val="185142656"/>
        <c:axId val="185598336"/>
      </c:lineChart>
      <c:dateAx>
        <c:axId val="185142656"/>
        <c:scaling>
          <c:orientation val="minMax"/>
        </c:scaling>
        <c:delete val="1"/>
        <c:axPos val="b"/>
        <c:numFmt formatCode="ge" sourceLinked="1"/>
        <c:majorTickMark val="none"/>
        <c:minorTickMark val="none"/>
        <c:tickLblPos val="none"/>
        <c:crossAx val="185598336"/>
        <c:crosses val="autoZero"/>
        <c:auto val="1"/>
        <c:lblOffset val="100"/>
        <c:baseTimeUnit val="years"/>
      </c:dateAx>
      <c:valAx>
        <c:axId val="1855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6E-4B09-A7E5-1CB384AFDBEE}"/>
            </c:ext>
          </c:extLst>
        </c:ser>
        <c:dLbls>
          <c:showLegendKey val="0"/>
          <c:showVal val="0"/>
          <c:showCatName val="0"/>
          <c:showSerName val="0"/>
          <c:showPercent val="0"/>
          <c:showBubbleSize val="0"/>
        </c:dLbls>
        <c:gapWidth val="150"/>
        <c:axId val="159442048"/>
        <c:axId val="1594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6E-4B09-A7E5-1CB384AFDBEE}"/>
            </c:ext>
          </c:extLst>
        </c:ser>
        <c:dLbls>
          <c:showLegendKey val="0"/>
          <c:showVal val="0"/>
          <c:showCatName val="0"/>
          <c:showSerName val="0"/>
          <c:showPercent val="0"/>
          <c:showBubbleSize val="0"/>
        </c:dLbls>
        <c:marker val="1"/>
        <c:smooth val="0"/>
        <c:axId val="159442048"/>
        <c:axId val="159443968"/>
      </c:lineChart>
      <c:dateAx>
        <c:axId val="159442048"/>
        <c:scaling>
          <c:orientation val="minMax"/>
        </c:scaling>
        <c:delete val="1"/>
        <c:axPos val="b"/>
        <c:numFmt formatCode="ge" sourceLinked="1"/>
        <c:majorTickMark val="none"/>
        <c:minorTickMark val="none"/>
        <c:tickLblPos val="none"/>
        <c:crossAx val="159443968"/>
        <c:crosses val="autoZero"/>
        <c:auto val="1"/>
        <c:lblOffset val="100"/>
        <c:baseTimeUnit val="years"/>
      </c:dateAx>
      <c:valAx>
        <c:axId val="1594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7-4ABD-8ED7-250704F3A7B2}"/>
            </c:ext>
          </c:extLst>
        </c:ser>
        <c:dLbls>
          <c:showLegendKey val="0"/>
          <c:showVal val="0"/>
          <c:showCatName val="0"/>
          <c:showSerName val="0"/>
          <c:showPercent val="0"/>
          <c:showBubbleSize val="0"/>
        </c:dLbls>
        <c:gapWidth val="150"/>
        <c:axId val="159875840"/>
        <c:axId val="159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7-4ABD-8ED7-250704F3A7B2}"/>
            </c:ext>
          </c:extLst>
        </c:ser>
        <c:dLbls>
          <c:showLegendKey val="0"/>
          <c:showVal val="0"/>
          <c:showCatName val="0"/>
          <c:showSerName val="0"/>
          <c:showPercent val="0"/>
          <c:showBubbleSize val="0"/>
        </c:dLbls>
        <c:marker val="1"/>
        <c:smooth val="0"/>
        <c:axId val="159875840"/>
        <c:axId val="159877760"/>
      </c:lineChart>
      <c:dateAx>
        <c:axId val="159875840"/>
        <c:scaling>
          <c:orientation val="minMax"/>
        </c:scaling>
        <c:delete val="1"/>
        <c:axPos val="b"/>
        <c:numFmt formatCode="ge" sourceLinked="1"/>
        <c:majorTickMark val="none"/>
        <c:minorTickMark val="none"/>
        <c:tickLblPos val="none"/>
        <c:crossAx val="159877760"/>
        <c:crosses val="autoZero"/>
        <c:auto val="1"/>
        <c:lblOffset val="100"/>
        <c:baseTimeUnit val="years"/>
      </c:dateAx>
      <c:valAx>
        <c:axId val="159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1052.23</c:v>
                </c:pt>
                <c:pt idx="1">
                  <c:v>2512.31</c:v>
                </c:pt>
                <c:pt idx="2">
                  <c:v>2138.9299999999998</c:v>
                </c:pt>
                <c:pt idx="3">
                  <c:v>2007.64</c:v>
                </c:pt>
                <c:pt idx="4">
                  <c:v>1883.67</c:v>
                </c:pt>
              </c:numCache>
            </c:numRef>
          </c:val>
          <c:extLst>
            <c:ext xmlns:c16="http://schemas.microsoft.com/office/drawing/2014/chart" uri="{C3380CC4-5D6E-409C-BE32-E72D297353CC}">
              <c16:uniqueId val="{00000000-3139-4124-BE09-5E1195B09392}"/>
            </c:ext>
          </c:extLst>
        </c:ser>
        <c:dLbls>
          <c:showLegendKey val="0"/>
          <c:showVal val="0"/>
          <c:showCatName val="0"/>
          <c:showSerName val="0"/>
          <c:showPercent val="0"/>
          <c:showBubbleSize val="0"/>
        </c:dLbls>
        <c:gapWidth val="150"/>
        <c:axId val="159981952"/>
        <c:axId val="1599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extLst>
            <c:ext xmlns:c16="http://schemas.microsoft.com/office/drawing/2014/chart" uri="{C3380CC4-5D6E-409C-BE32-E72D297353CC}">
              <c16:uniqueId val="{00000001-3139-4124-BE09-5E1195B09392}"/>
            </c:ext>
          </c:extLst>
        </c:ser>
        <c:dLbls>
          <c:showLegendKey val="0"/>
          <c:showVal val="0"/>
          <c:showCatName val="0"/>
          <c:showSerName val="0"/>
          <c:showPercent val="0"/>
          <c:showBubbleSize val="0"/>
        </c:dLbls>
        <c:marker val="1"/>
        <c:smooth val="0"/>
        <c:axId val="159981952"/>
        <c:axId val="159983872"/>
      </c:lineChart>
      <c:dateAx>
        <c:axId val="159981952"/>
        <c:scaling>
          <c:orientation val="minMax"/>
        </c:scaling>
        <c:delete val="1"/>
        <c:axPos val="b"/>
        <c:numFmt formatCode="ge" sourceLinked="1"/>
        <c:majorTickMark val="none"/>
        <c:minorTickMark val="none"/>
        <c:tickLblPos val="none"/>
        <c:crossAx val="159983872"/>
        <c:crosses val="autoZero"/>
        <c:auto val="1"/>
        <c:lblOffset val="100"/>
        <c:baseTimeUnit val="years"/>
      </c:dateAx>
      <c:valAx>
        <c:axId val="1599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48.5</c:v>
                </c:pt>
                <c:pt idx="1">
                  <c:v>48.22</c:v>
                </c:pt>
                <c:pt idx="2">
                  <c:v>54.2</c:v>
                </c:pt>
                <c:pt idx="3">
                  <c:v>55.48</c:v>
                </c:pt>
                <c:pt idx="4">
                  <c:v>54.55</c:v>
                </c:pt>
              </c:numCache>
            </c:numRef>
          </c:val>
          <c:extLst>
            <c:ext xmlns:c16="http://schemas.microsoft.com/office/drawing/2014/chart" uri="{C3380CC4-5D6E-409C-BE32-E72D297353CC}">
              <c16:uniqueId val="{00000000-BA2F-4F7A-862A-133CA881D560}"/>
            </c:ext>
          </c:extLst>
        </c:ser>
        <c:dLbls>
          <c:showLegendKey val="0"/>
          <c:showVal val="0"/>
          <c:showCatName val="0"/>
          <c:showSerName val="0"/>
          <c:showPercent val="0"/>
          <c:showBubbleSize val="0"/>
        </c:dLbls>
        <c:gapWidth val="150"/>
        <c:axId val="160002048"/>
        <c:axId val="1600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extLst>
            <c:ext xmlns:c16="http://schemas.microsoft.com/office/drawing/2014/chart" uri="{C3380CC4-5D6E-409C-BE32-E72D297353CC}">
              <c16:uniqueId val="{00000001-BA2F-4F7A-862A-133CA881D560}"/>
            </c:ext>
          </c:extLst>
        </c:ser>
        <c:dLbls>
          <c:showLegendKey val="0"/>
          <c:showVal val="0"/>
          <c:showCatName val="0"/>
          <c:showSerName val="0"/>
          <c:showPercent val="0"/>
          <c:showBubbleSize val="0"/>
        </c:dLbls>
        <c:marker val="1"/>
        <c:smooth val="0"/>
        <c:axId val="160002048"/>
        <c:axId val="160003968"/>
      </c:lineChart>
      <c:dateAx>
        <c:axId val="160002048"/>
        <c:scaling>
          <c:orientation val="minMax"/>
        </c:scaling>
        <c:delete val="1"/>
        <c:axPos val="b"/>
        <c:numFmt formatCode="ge" sourceLinked="1"/>
        <c:majorTickMark val="none"/>
        <c:minorTickMark val="none"/>
        <c:tickLblPos val="none"/>
        <c:crossAx val="160003968"/>
        <c:crosses val="autoZero"/>
        <c:auto val="1"/>
        <c:lblOffset val="100"/>
        <c:baseTimeUnit val="years"/>
      </c:dateAx>
      <c:valAx>
        <c:axId val="1600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424.97</c:v>
                </c:pt>
                <c:pt idx="1">
                  <c:v>426.73</c:v>
                </c:pt>
                <c:pt idx="2">
                  <c:v>379.92</c:v>
                </c:pt>
                <c:pt idx="3">
                  <c:v>369.04</c:v>
                </c:pt>
                <c:pt idx="4">
                  <c:v>378.53</c:v>
                </c:pt>
              </c:numCache>
            </c:numRef>
          </c:val>
          <c:extLst>
            <c:ext xmlns:c16="http://schemas.microsoft.com/office/drawing/2014/chart" uri="{C3380CC4-5D6E-409C-BE32-E72D297353CC}">
              <c16:uniqueId val="{00000000-5B30-4C5A-B04E-BAAEFFB1236A}"/>
            </c:ext>
          </c:extLst>
        </c:ser>
        <c:dLbls>
          <c:showLegendKey val="0"/>
          <c:showVal val="0"/>
          <c:showCatName val="0"/>
          <c:showSerName val="0"/>
          <c:showPercent val="0"/>
          <c:showBubbleSize val="0"/>
        </c:dLbls>
        <c:gapWidth val="150"/>
        <c:axId val="160013696"/>
        <c:axId val="1600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extLst>
            <c:ext xmlns:c16="http://schemas.microsoft.com/office/drawing/2014/chart" uri="{C3380CC4-5D6E-409C-BE32-E72D297353CC}">
              <c16:uniqueId val="{00000001-5B30-4C5A-B04E-BAAEFFB1236A}"/>
            </c:ext>
          </c:extLst>
        </c:ser>
        <c:dLbls>
          <c:showLegendKey val="0"/>
          <c:showVal val="0"/>
          <c:showCatName val="0"/>
          <c:showSerName val="0"/>
          <c:showPercent val="0"/>
          <c:showBubbleSize val="0"/>
        </c:dLbls>
        <c:marker val="1"/>
        <c:smooth val="0"/>
        <c:axId val="160013696"/>
        <c:axId val="160015872"/>
      </c:lineChart>
      <c:dateAx>
        <c:axId val="160013696"/>
        <c:scaling>
          <c:orientation val="minMax"/>
        </c:scaling>
        <c:delete val="1"/>
        <c:axPos val="b"/>
        <c:numFmt formatCode="ge" sourceLinked="1"/>
        <c:majorTickMark val="none"/>
        <c:minorTickMark val="none"/>
        <c:tickLblPos val="none"/>
        <c:crossAx val="160015872"/>
        <c:crosses val="autoZero"/>
        <c:auto val="1"/>
        <c:lblOffset val="100"/>
        <c:baseTimeUnit val="years"/>
      </c:dateAx>
      <c:valAx>
        <c:axId val="1600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4" zoomScale="85" zoomScaleNormal="85"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福岡県　直方市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122</v>
      </c>
      <c r="AE8" s="73"/>
      <c r="AF8" s="73"/>
      <c r="AG8" s="73"/>
      <c r="AH8" s="73"/>
      <c r="AI8" s="73"/>
      <c r="AJ8" s="73"/>
      <c r="AK8" s="4"/>
      <c r="AL8" s="67">
        <f>データ!S6</f>
        <v>57388</v>
      </c>
      <c r="AM8" s="67"/>
      <c r="AN8" s="67"/>
      <c r="AO8" s="67"/>
      <c r="AP8" s="67"/>
      <c r="AQ8" s="67"/>
      <c r="AR8" s="67"/>
      <c r="AS8" s="67"/>
      <c r="AT8" s="66">
        <f>データ!T6</f>
        <v>61.76</v>
      </c>
      <c r="AU8" s="66"/>
      <c r="AV8" s="66"/>
      <c r="AW8" s="66"/>
      <c r="AX8" s="66"/>
      <c r="AY8" s="66"/>
      <c r="AZ8" s="66"/>
      <c r="BA8" s="66"/>
      <c r="BB8" s="66">
        <f>データ!U6</f>
        <v>929.21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26.19</v>
      </c>
      <c r="Q10" s="66"/>
      <c r="R10" s="66"/>
      <c r="S10" s="66"/>
      <c r="T10" s="66"/>
      <c r="U10" s="66"/>
      <c r="V10" s="66"/>
      <c r="W10" s="66">
        <f>データ!Q6</f>
        <v>96.81</v>
      </c>
      <c r="X10" s="66"/>
      <c r="Y10" s="66"/>
      <c r="Z10" s="66"/>
      <c r="AA10" s="66"/>
      <c r="AB10" s="66"/>
      <c r="AC10" s="66"/>
      <c r="AD10" s="67">
        <f>データ!R6</f>
        <v>3455</v>
      </c>
      <c r="AE10" s="67"/>
      <c r="AF10" s="67"/>
      <c r="AG10" s="67"/>
      <c r="AH10" s="67"/>
      <c r="AI10" s="67"/>
      <c r="AJ10" s="67"/>
      <c r="AK10" s="2"/>
      <c r="AL10" s="67">
        <f>データ!V6</f>
        <v>15011</v>
      </c>
      <c r="AM10" s="67"/>
      <c r="AN10" s="67"/>
      <c r="AO10" s="67"/>
      <c r="AP10" s="67"/>
      <c r="AQ10" s="67"/>
      <c r="AR10" s="67"/>
      <c r="AS10" s="67"/>
      <c r="AT10" s="66">
        <f>データ!W6</f>
        <v>4.2699999999999996</v>
      </c>
      <c r="AU10" s="66"/>
      <c r="AV10" s="66"/>
      <c r="AW10" s="66"/>
      <c r="AX10" s="66"/>
      <c r="AY10" s="66"/>
      <c r="AZ10" s="66"/>
      <c r="BA10" s="66"/>
      <c r="BB10" s="66">
        <f>データ!X6</f>
        <v>3515.46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125</v>
      </c>
      <c r="BM47" s="85"/>
      <c r="BN47" s="85"/>
      <c r="BO47" s="85"/>
      <c r="BP47" s="85"/>
      <c r="BQ47" s="85"/>
      <c r="BR47" s="85"/>
      <c r="BS47" s="85"/>
      <c r="BT47" s="85"/>
      <c r="BU47" s="85"/>
      <c r="BV47" s="85"/>
      <c r="BW47" s="85"/>
      <c r="BX47" s="85"/>
      <c r="BY47" s="85"/>
      <c r="BZ47" s="86"/>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84"/>
      <c r="BM56" s="85"/>
      <c r="BN56" s="85"/>
      <c r="BO56" s="85"/>
      <c r="BP56" s="85"/>
      <c r="BQ56" s="85"/>
      <c r="BR56" s="85"/>
      <c r="BS56" s="85"/>
      <c r="BT56" s="85"/>
      <c r="BU56" s="85"/>
      <c r="BV56" s="85"/>
      <c r="BW56" s="85"/>
      <c r="BX56" s="85"/>
      <c r="BY56" s="85"/>
      <c r="BZ56" s="86"/>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84"/>
      <c r="BM57" s="85"/>
      <c r="BN57" s="85"/>
      <c r="BO57" s="85"/>
      <c r="BP57" s="85"/>
      <c r="BQ57" s="85"/>
      <c r="BR57" s="85"/>
      <c r="BS57" s="85"/>
      <c r="BT57" s="85"/>
      <c r="BU57" s="85"/>
      <c r="BV57" s="85"/>
      <c r="BW57" s="85"/>
      <c r="BX57" s="85"/>
      <c r="BY57" s="85"/>
      <c r="BZ57" s="8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402044</v>
      </c>
      <c r="D6" s="33">
        <f t="shared" si="3"/>
        <v>47</v>
      </c>
      <c r="E6" s="33">
        <f t="shared" si="3"/>
        <v>17</v>
      </c>
      <c r="F6" s="33">
        <f t="shared" si="3"/>
        <v>1</v>
      </c>
      <c r="G6" s="33">
        <f t="shared" si="3"/>
        <v>0</v>
      </c>
      <c r="H6" s="33" t="str">
        <f t="shared" si="3"/>
        <v>福岡県　直方市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26.19</v>
      </c>
      <c r="Q6" s="34">
        <f t="shared" si="3"/>
        <v>96.81</v>
      </c>
      <c r="R6" s="34">
        <f t="shared" si="3"/>
        <v>3455</v>
      </c>
      <c r="S6" s="34">
        <f t="shared" si="3"/>
        <v>57388</v>
      </c>
      <c r="T6" s="34">
        <f t="shared" si="3"/>
        <v>61.76</v>
      </c>
      <c r="U6" s="34">
        <f t="shared" si="3"/>
        <v>929.21</v>
      </c>
      <c r="V6" s="34">
        <f t="shared" si="3"/>
        <v>15011</v>
      </c>
      <c r="W6" s="34">
        <f t="shared" si="3"/>
        <v>4.2699999999999996</v>
      </c>
      <c r="X6" s="34">
        <f t="shared" si="3"/>
        <v>3515.46</v>
      </c>
      <c r="Y6" s="35">
        <f>IF(Y7="",NA(),Y7)</f>
        <v>90.87</v>
      </c>
      <c r="Z6" s="35">
        <f t="shared" ref="Z6:AH6" si="4">IF(Z7="",NA(),Z7)</f>
        <v>101.44</v>
      </c>
      <c r="AA6" s="35">
        <f t="shared" si="4"/>
        <v>97.31</v>
      </c>
      <c r="AB6" s="35">
        <f t="shared" si="4"/>
        <v>103.46</v>
      </c>
      <c r="AC6" s="35">
        <f t="shared" si="4"/>
        <v>102.67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1052.23</v>
      </c>
      <c r="BG6" s="35">
        <f t="shared" ref="BG6:BO6" si="7">IF(BG7="",NA(),BG7)</f>
        <v>2512.31</v>
      </c>
      <c r="BH6" s="35">
        <f t="shared" si="7"/>
        <v>2138.9299999999998</v>
      </c>
      <c r="BI6" s="35">
        <f t="shared" si="7"/>
        <v>2007.64</v>
      </c>
      <c r="BJ6" s="35">
        <f t="shared" si="7"/>
        <v>1883.67</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48.5</v>
      </c>
      <c r="BR6" s="35">
        <f t="shared" ref="BR6:BZ6" si="8">IF(BR7="",NA(),BR7)</f>
        <v>48.22</v>
      </c>
      <c r="BS6" s="35">
        <f t="shared" si="8"/>
        <v>54.2</v>
      </c>
      <c r="BT6" s="35">
        <f t="shared" si="8"/>
        <v>55.48</v>
      </c>
      <c r="BU6" s="35">
        <f t="shared" si="8"/>
        <v>54.55</v>
      </c>
      <c r="BV6" s="35">
        <f t="shared" si="8"/>
        <v>57.36</v>
      </c>
      <c r="BW6" s="35">
        <f t="shared" si="8"/>
        <v>57.33</v>
      </c>
      <c r="BX6" s="35">
        <f t="shared" si="8"/>
        <v>60.78</v>
      </c>
      <c r="BY6" s="35">
        <f t="shared" si="8"/>
        <v>60.17</v>
      </c>
      <c r="BZ6" s="35">
        <f t="shared" si="8"/>
        <v>65.569999999999993</v>
      </c>
      <c r="CA6" s="34" t="str">
        <f>IF(CA7="","",IF(CA7="-","【-】","【"&amp;SUBSTITUTE(TEXT(CA7,"#,##0.00"),"-","△")&amp;"】"))</f>
        <v>【100.04】</v>
      </c>
      <c r="CB6" s="35">
        <f>IF(CB7="",NA(),CB7)</f>
        <v>424.97</v>
      </c>
      <c r="CC6" s="35">
        <f t="shared" ref="CC6:CK6" si="9">IF(CC7="",NA(),CC7)</f>
        <v>426.73</v>
      </c>
      <c r="CD6" s="35">
        <f t="shared" si="9"/>
        <v>379.92</v>
      </c>
      <c r="CE6" s="35">
        <f t="shared" si="9"/>
        <v>369.04</v>
      </c>
      <c r="CF6" s="35">
        <f t="shared" si="9"/>
        <v>378.53</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41.63</v>
      </c>
      <c r="CU6" s="35">
        <f t="shared" si="10"/>
        <v>44.89</v>
      </c>
      <c r="CV6" s="35">
        <f t="shared" si="10"/>
        <v>40.75</v>
      </c>
      <c r="CW6" s="34" t="str">
        <f>IF(CW7="","",IF(CW7="-","【-】","【"&amp;SUBSTITUTE(TEXT(CW7,"#,##0.00"),"-","△")&amp;"】"))</f>
        <v>【60.09】</v>
      </c>
      <c r="CX6" s="35">
        <f>IF(CX7="",NA(),CX7)</f>
        <v>49</v>
      </c>
      <c r="CY6" s="35">
        <f t="shared" ref="CY6:DG6" si="11">IF(CY7="",NA(),CY7)</f>
        <v>50.23</v>
      </c>
      <c r="CZ6" s="35">
        <f t="shared" si="11"/>
        <v>71.680000000000007</v>
      </c>
      <c r="DA6" s="35">
        <f t="shared" si="11"/>
        <v>72.260000000000005</v>
      </c>
      <c r="DB6" s="35">
        <f t="shared" si="11"/>
        <v>75.459999999999994</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0.72</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402044</v>
      </c>
      <c r="D7" s="37">
        <v>47</v>
      </c>
      <c r="E7" s="37">
        <v>17</v>
      </c>
      <c r="F7" s="37">
        <v>1</v>
      </c>
      <c r="G7" s="37">
        <v>0</v>
      </c>
      <c r="H7" s="37" t="s">
        <v>110</v>
      </c>
      <c r="I7" s="37" t="s">
        <v>111</v>
      </c>
      <c r="J7" s="37" t="s">
        <v>112</v>
      </c>
      <c r="K7" s="37" t="s">
        <v>113</v>
      </c>
      <c r="L7" s="37" t="s">
        <v>114</v>
      </c>
      <c r="M7" s="37"/>
      <c r="N7" s="38" t="s">
        <v>115</v>
      </c>
      <c r="O7" s="38" t="s">
        <v>116</v>
      </c>
      <c r="P7" s="38">
        <v>26.19</v>
      </c>
      <c r="Q7" s="38">
        <v>96.81</v>
      </c>
      <c r="R7" s="38">
        <v>3455</v>
      </c>
      <c r="S7" s="38">
        <v>57388</v>
      </c>
      <c r="T7" s="38">
        <v>61.76</v>
      </c>
      <c r="U7" s="38">
        <v>929.21</v>
      </c>
      <c r="V7" s="38">
        <v>15011</v>
      </c>
      <c r="W7" s="38">
        <v>4.2699999999999996</v>
      </c>
      <c r="X7" s="38">
        <v>3515.46</v>
      </c>
      <c r="Y7" s="38">
        <v>90.87</v>
      </c>
      <c r="Z7" s="38">
        <v>101.44</v>
      </c>
      <c r="AA7" s="38">
        <v>97.31</v>
      </c>
      <c r="AB7" s="38">
        <v>103.46</v>
      </c>
      <c r="AC7" s="38">
        <v>102.67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1052.23</v>
      </c>
      <c r="BG7" s="38">
        <v>2512.31</v>
      </c>
      <c r="BH7" s="38">
        <v>2138.9299999999998</v>
      </c>
      <c r="BI7" s="38">
        <v>2007.64</v>
      </c>
      <c r="BJ7" s="38">
        <v>1883.67</v>
      </c>
      <c r="BK7" s="38">
        <v>1574.53</v>
      </c>
      <c r="BL7" s="38">
        <v>1506.51</v>
      </c>
      <c r="BM7" s="38">
        <v>1315.67</v>
      </c>
      <c r="BN7" s="38">
        <v>1240.1600000000001</v>
      </c>
      <c r="BO7" s="38">
        <v>1193.49</v>
      </c>
      <c r="BP7" s="38">
        <v>728.3</v>
      </c>
      <c r="BQ7" s="38">
        <v>48.5</v>
      </c>
      <c r="BR7" s="38">
        <v>48.22</v>
      </c>
      <c r="BS7" s="38">
        <v>54.2</v>
      </c>
      <c r="BT7" s="38">
        <v>55.48</v>
      </c>
      <c r="BU7" s="38">
        <v>54.55</v>
      </c>
      <c r="BV7" s="38">
        <v>57.36</v>
      </c>
      <c r="BW7" s="38">
        <v>57.33</v>
      </c>
      <c r="BX7" s="38">
        <v>60.78</v>
      </c>
      <c r="BY7" s="38">
        <v>60.17</v>
      </c>
      <c r="BZ7" s="38">
        <v>65.569999999999993</v>
      </c>
      <c r="CA7" s="38">
        <v>100.04</v>
      </c>
      <c r="CB7" s="38">
        <v>424.97</v>
      </c>
      <c r="CC7" s="38">
        <v>426.73</v>
      </c>
      <c r="CD7" s="38">
        <v>379.92</v>
      </c>
      <c r="CE7" s="38">
        <v>369.04</v>
      </c>
      <c r="CF7" s="38">
        <v>378.53</v>
      </c>
      <c r="CG7" s="38">
        <v>279.91000000000003</v>
      </c>
      <c r="CH7" s="38">
        <v>284.52999999999997</v>
      </c>
      <c r="CI7" s="38">
        <v>276.26</v>
      </c>
      <c r="CJ7" s="38">
        <v>281.52999999999997</v>
      </c>
      <c r="CK7" s="38">
        <v>263.04000000000002</v>
      </c>
      <c r="CL7" s="38">
        <v>137.82</v>
      </c>
      <c r="CM7" s="38" t="s">
        <v>115</v>
      </c>
      <c r="CN7" s="38" t="s">
        <v>115</v>
      </c>
      <c r="CO7" s="38" t="s">
        <v>115</v>
      </c>
      <c r="CP7" s="38" t="s">
        <v>115</v>
      </c>
      <c r="CQ7" s="38" t="s">
        <v>115</v>
      </c>
      <c r="CR7" s="38">
        <v>40.07</v>
      </c>
      <c r="CS7" s="38">
        <v>39.92</v>
      </c>
      <c r="CT7" s="38">
        <v>41.63</v>
      </c>
      <c r="CU7" s="38">
        <v>44.89</v>
      </c>
      <c r="CV7" s="38">
        <v>40.75</v>
      </c>
      <c r="CW7" s="38">
        <v>60.09</v>
      </c>
      <c r="CX7" s="38">
        <v>49</v>
      </c>
      <c r="CY7" s="38">
        <v>50.23</v>
      </c>
      <c r="CZ7" s="38">
        <v>71.680000000000007</v>
      </c>
      <c r="DA7" s="38">
        <v>72.260000000000005</v>
      </c>
      <c r="DB7" s="38">
        <v>75.459999999999994</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0.72</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2017-12-25T02:12:38Z</dcterms:created>
  <dcterms:modified xsi:type="dcterms:W3CDTF">2018-02-21T05:23:31Z</dcterms:modified>
  <cp:category/>
</cp:coreProperties>
</file>