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8375"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<sst xmlns="http://schemas.openxmlformats.org/spreadsheetml/2006/main" count="226" uniqueCount="111">
  <si>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</si>
  <si>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</si>
  <si>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</si>
  <si>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</si>
  <si>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</si>
  <si>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</si>
  <si>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</si>
  <si>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</si>
  <si>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</si>
  <si>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</si>
  <si>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</si>
  <si>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</si>
  <si>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</si>
  <si>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</si>
  <si>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</si>
  <si>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</si>
  <si>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</si>
  <si>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</si>
  <si>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</si>
  <si>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</si>
  <si>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</si>
  <si>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</si>
  <si>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</si>
  <si>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</si>
  <si>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</si>
  <si>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</si>
  <si>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</si>
  <si>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</si>
  <si>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</si>
  <si>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</si>
  <si>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</si>
  <si>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</si>
  <si>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</si>
  <si>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</si>
  <si>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</si>
  <si>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</si>
  <si>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</si>
  <si>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</si>
  <si>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</si>
  <si>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</si>
  <si>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</si>
  <si>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</si>
  <si>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</si>
  <si>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</si>
  <si>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</si>
  <si>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</si>
  <si>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</si>
  <si>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</si>
  <si>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</si>
  <si>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</si>
  <si>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</si>
  <si>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</si>
  <si>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</si>
  <si>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</si>
  <si>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</si>
  <si>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</si>
  <si>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</si>
  <si>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</si>
  <si>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</si>
  <si>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</si>
  <si>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</si>
  <si>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</si>
  <si>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</si>
  <si>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</si>
  <si>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</si>
  <si>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</si>
  <si>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</si>
  <si>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</si>
  <si>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</si>
  <si>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</si>
  <si>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</si>
  <si>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</si>
  <si>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</si>
  <si>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</si>
  <si>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</si>
  <si>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</si>
  <si>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</si>
  <si>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</si>
  <si>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</si>
  <si>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</si>
  <si>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</si>
  <si>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</si>
  <si>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</si>
  <si>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</si>
  <si>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</si>
  <si>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</si>
  <si>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</si>
  <si>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</si>
  <si>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</si>
  <si>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</si>
  <si>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</si>
  <si>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</si>
  <si>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</si>
  <si>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</si>
  <si>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</si>
  <si>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</si>
  <si>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直方市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</si>
  <si>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</si>
  <si>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</si>
  <si>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</si>
  <si>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</si>
  <si>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</si>
  <si>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</si>
  <si>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</si>
  <si>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</si>
  <si>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</si>
  <si>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</si>
  <si>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</si>
  <si>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汚水処理原価が高く、経費回収率が低いために経営の効率性を低下させる要因となっている。水洗化率は、微増ではあるが増加しており今後も増加傾向になるものと考えている。
 適正な料金収入を確保するため水洗化を促進させ有収水量の増加を図る。また、運営体制の見直しや維持管理費の削減に努めるなどの経営改善が必要である。</t>
    <rPh sb="1" eb="3">
      <t>オスイ</t>
    </rPh>
    <rPh sb="3" eb="5">
      <t>ショリ</t>
    </rPh>
    <rPh sb="5" eb="7">
      <t>ゲンカ</t>
    </rPh>
    <rPh sb="8" eb="9">
      <t>タカ</t>
    </rPh>
    <rPh sb="11" eb="13">
      <t>ケイヒ</t>
    </rPh>
    <rPh sb="13" eb="15">
      <t>カイシュウ</t>
    </rPh>
    <rPh sb="15" eb="16">
      <t>リツ</t>
    </rPh>
    <rPh sb="17" eb="18">
      <t>ヒク</t>
    </rPh>
    <rPh sb="22" eb="24">
      <t>ケイエイ</t>
    </rPh>
    <rPh sb="25" eb="28">
      <t>コウリツセイ</t>
    </rPh>
    <rPh sb="29" eb="31">
      <t>テイカ</t>
    </rPh>
    <rPh sb="34" eb="36">
      <t>ヨウイン</t>
    </rPh>
    <rPh sb="43" eb="46">
      <t>スイセンカ</t>
    </rPh>
    <rPh sb="46" eb="47">
      <t>リツ</t>
    </rPh>
    <rPh sb="49" eb="51">
      <t>ビゾウ</t>
    </rPh>
    <rPh sb="56" eb="58">
      <t>ゾウカ</t>
    </rPh>
    <rPh sb="62" eb="64">
      <t>コンゴ</t>
    </rPh>
    <rPh sb="65" eb="67">
      <t>ゾウカ</t>
    </rPh>
    <rPh sb="67" eb="69">
      <t>ケイコウ</t>
    </rPh>
    <rPh sb="75" eb="76">
      <t>カンガ</t>
    </rPh>
    <rPh sb="83" eb="85">
      <t>テキセイ</t>
    </rPh>
    <rPh sb="86" eb="88">
      <t>リョウキン</t>
    </rPh>
    <rPh sb="88" eb="90">
      <t>シュウニュウ</t>
    </rPh>
    <rPh sb="91" eb="93">
      <t>カクホ</t>
    </rPh>
    <phoneticPr fontId="4"/>
  </si>
  <si>
    <t>　本市における下水道建設事業は、平成5年より開始され現時点で目立った老朽化は見られないが、公共下水道に接続したコミュニティプラントの管渠の劣化に対する管渠更生を行ったため「③管渠改善率」が上昇している。
　新設した管渠に関しては現時点での目立った劣化は認められないが、今後、計画的な維持管理が必要である。</t>
    <rPh sb="45" eb="50">
      <t>コ</t>
    </rPh>
    <rPh sb="51" eb="53">
      <t>セツゾク</t>
    </rPh>
    <rPh sb="66" eb="68">
      <t>カンキョ</t>
    </rPh>
    <rPh sb="69" eb="71">
      <t>レッカ</t>
    </rPh>
    <rPh sb="72" eb="73">
      <t>タイ</t>
    </rPh>
    <rPh sb="75" eb="77">
      <t>カンキョ</t>
    </rPh>
    <rPh sb="77" eb="79">
      <t>コウセイ</t>
    </rPh>
    <rPh sb="80" eb="81">
      <t>オコナ</t>
    </rPh>
    <rPh sb="87" eb="89">
      <t>カンキョ</t>
    </rPh>
    <rPh sb="89" eb="91">
      <t>カイゼン</t>
    </rPh>
    <rPh sb="91" eb="92">
      <t>リツ</t>
    </rPh>
    <rPh sb="94" eb="96">
      <t>ジョウショウ</t>
    </rPh>
    <rPh sb="103" eb="105">
      <t>シンセツ</t>
    </rPh>
    <rPh sb="107" eb="109">
      <t>カンキョ</t>
    </rPh>
    <rPh sb="110" eb="111">
      <t>カン</t>
    </rPh>
    <rPh sb="114" eb="117">
      <t>ゲンジテン</t>
    </rPh>
    <rPh sb="119" eb="121">
      <t>メダ</t>
    </rPh>
    <rPh sb="123" eb="125">
      <t>レッカ</t>
    </rPh>
    <rPh sb="126" eb="127">
      <t>ミト</t>
    </rPh>
    <rPh sb="134" eb="136">
      <t>コンゴ</t>
    </rPh>
    <phoneticPr fontId="4"/>
  </si>
  <si>
    <t>　本市における下水道建設事業は、現在、管渠の整備を行っている中途であり、管きょの延伸にともなう適正な料金収入の確保を図らなければならない。
　また、将来発生する設備の老朽化に対する維持管理にかかる財源の確保や人口の減少にともなう料金収入の減少など中・長期的な視点での経営計画を行う必要がある。</t>
    <rPh sb="19" eb="21">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</si>
</sst>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657920"/>
        <c:axId val="926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92657920"/>
        <c:axId val="92664192"/>
      </c:lineChart>
      <c:dateAx>
        <c:axId val="92657920"/>
        <c:scaling>
          <c:orientation val="minMax"/>
        </c:scaling>
        <c:delete val="1"/>
        <c:axPos val="b"/>
        <c:numFmt formatCode="ge" sourceLinked="1"/>
        <c:majorTickMark val="none"/>
        <c:minorTickMark val="none"/>
        <c:tickLblPos val="none"/>
        <c:crossAx val="92664192"/>
        <c:crosses val="autoZero"/>
        <c:auto val="1"/>
        <c:lblOffset val="100"/>
        <c:baseTimeUnit val="years"/>
      </c:dateAx>
      <c:valAx>
        <c:axId val="926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808128"/>
        <c:axId val="958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95808128"/>
        <c:axId val="95830784"/>
      </c:lineChart>
      <c:dateAx>
        <c:axId val="95808128"/>
        <c:scaling>
          <c:orientation val="minMax"/>
        </c:scaling>
        <c:delete val="1"/>
        <c:axPos val="b"/>
        <c:numFmt formatCode="ge" sourceLinked="1"/>
        <c:majorTickMark val="none"/>
        <c:minorTickMark val="none"/>
        <c:tickLblPos val="none"/>
        <c:crossAx val="95830784"/>
        <c:crosses val="autoZero"/>
        <c:auto val="1"/>
        <c:lblOffset val="100"/>
        <c:baseTimeUnit val="years"/>
      </c:dateAx>
      <c:valAx>
        <c:axId val="958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45.81</c:v>
                </c:pt>
                <c:pt idx="1">
                  <c:v>49</c:v>
                </c:pt>
                <c:pt idx="2">
                  <c:v>50.23</c:v>
                </c:pt>
                <c:pt idx="3">
                  <c:v>71.680000000000007</c:v>
                </c:pt>
                <c:pt idx="4">
                  <c:v>72.260000000000005</c:v>
                </c:pt>
              </c:numCache>
            </c:numRef>
          </c:val>
        </c:ser>
        <c:dLbls>
          <c:showLegendKey val="0"/>
          <c:showVal val="0"/>
          <c:showCatName val="0"/>
          <c:showSerName val="0"/>
          <c:showPercent val="0"/>
          <c:showBubbleSize val="0"/>
        </c:dLbls>
        <c:gapWidth val="150"/>
        <c:axId val="95856896"/>
        <c:axId val="958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95856896"/>
        <c:axId val="95859072"/>
      </c:lineChart>
      <c:dateAx>
        <c:axId val="95856896"/>
        <c:scaling>
          <c:orientation val="minMax"/>
        </c:scaling>
        <c:delete val="1"/>
        <c:axPos val="b"/>
        <c:numFmt formatCode="ge" sourceLinked="1"/>
        <c:majorTickMark val="none"/>
        <c:minorTickMark val="none"/>
        <c:tickLblPos val="none"/>
        <c:crossAx val="95859072"/>
        <c:crosses val="autoZero"/>
        <c:auto val="1"/>
        <c:lblOffset val="100"/>
        <c:baseTimeUnit val="years"/>
      </c:dateAx>
      <c:valAx>
        <c:axId val="958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104.42</c:v>
                </c:pt>
                <c:pt idx="1">
                  <c:v>90.87</c:v>
                </c:pt>
                <c:pt idx="2">
                  <c:v>101.44</c:v>
                </c:pt>
                <c:pt idx="3">
                  <c:v>97.31</c:v>
                </c:pt>
                <c:pt idx="4">
                  <c:v>103.46</c:v>
                </c:pt>
              </c:numCache>
            </c:numRef>
          </c:val>
        </c:ser>
        <c:dLbls>
          <c:showLegendKey val="0"/>
          <c:showVal val="0"/>
          <c:showCatName val="0"/>
          <c:showSerName val="0"/>
          <c:showPercent val="0"/>
          <c:showBubbleSize val="0"/>
        </c:dLbls>
        <c:gapWidth val="150"/>
        <c:axId val="94267264"/>
        <c:axId val="942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67264"/>
        <c:axId val="94273536"/>
      </c:lineChart>
      <c:dateAx>
        <c:axId val="94267264"/>
        <c:scaling>
          <c:orientation val="minMax"/>
        </c:scaling>
        <c:delete val="1"/>
        <c:axPos val="b"/>
        <c:numFmt formatCode="ge" sourceLinked="1"/>
        <c:majorTickMark val="none"/>
        <c:minorTickMark val="none"/>
        <c:tickLblPos val="none"/>
        <c:crossAx val="94273536"/>
        <c:crosses val="autoZero"/>
        <c:auto val="1"/>
        <c:lblOffset val="100"/>
        <c:baseTimeUnit val="years"/>
      </c:dateAx>
      <c:valAx>
        <c:axId val="942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89760"/>
        <c:axId val="943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89760"/>
        <c:axId val="94391680"/>
      </c:lineChart>
      <c:dateAx>
        <c:axId val="94389760"/>
        <c:scaling>
          <c:orientation val="minMax"/>
        </c:scaling>
        <c:delete val="1"/>
        <c:axPos val="b"/>
        <c:numFmt formatCode="ge" sourceLinked="1"/>
        <c:majorTickMark val="none"/>
        <c:minorTickMark val="none"/>
        <c:tickLblPos val="none"/>
        <c:crossAx val="94391680"/>
        <c:crosses val="autoZero"/>
        <c:auto val="1"/>
        <c:lblOffset val="100"/>
        <c:baseTimeUnit val="years"/>
      </c:dateAx>
      <c:valAx>
        <c:axId val="943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18048"/>
        <c:axId val="944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18048"/>
        <c:axId val="94419968"/>
      </c:lineChart>
      <c:dateAx>
        <c:axId val="94418048"/>
        <c:scaling>
          <c:orientation val="minMax"/>
        </c:scaling>
        <c:delete val="1"/>
        <c:axPos val="b"/>
        <c:numFmt formatCode="ge" sourceLinked="1"/>
        <c:majorTickMark val="none"/>
        <c:minorTickMark val="none"/>
        <c:tickLblPos val="none"/>
        <c:crossAx val="94419968"/>
        <c:crosses val="autoZero"/>
        <c:auto val="1"/>
        <c:lblOffset val="100"/>
        <c:baseTimeUnit val="years"/>
      </c:dateAx>
      <c:valAx>
        <c:axId val="944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64640"/>
        <c:axId val="944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64640"/>
        <c:axId val="94470912"/>
      </c:lineChart>
      <c:dateAx>
        <c:axId val="94464640"/>
        <c:scaling>
          <c:orientation val="minMax"/>
        </c:scaling>
        <c:delete val="1"/>
        <c:axPos val="b"/>
        <c:numFmt formatCode="ge" sourceLinked="1"/>
        <c:majorTickMark val="none"/>
        <c:minorTickMark val="none"/>
        <c:tickLblPos val="none"/>
        <c:crossAx val="94470912"/>
        <c:crosses val="autoZero"/>
        <c:auto val="1"/>
        <c:lblOffset val="100"/>
        <c:baseTimeUnit val="years"/>
      </c:dateAx>
      <c:valAx>
        <c:axId val="944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97408"/>
        <c:axId val="945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97408"/>
        <c:axId val="94503680"/>
      </c:lineChart>
      <c:dateAx>
        <c:axId val="94497408"/>
        <c:scaling>
          <c:orientation val="minMax"/>
        </c:scaling>
        <c:delete val="1"/>
        <c:axPos val="b"/>
        <c:numFmt formatCode="ge" sourceLinked="1"/>
        <c:majorTickMark val="none"/>
        <c:minorTickMark val="none"/>
        <c:tickLblPos val="none"/>
        <c:crossAx val="94503680"/>
        <c:crosses val="autoZero"/>
        <c:auto val="1"/>
        <c:lblOffset val="100"/>
        <c:baseTimeUnit val="years"/>
      </c:dateAx>
      <c:valAx>
        <c:axId val="945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2112.4499999999998</c:v>
                </c:pt>
                <c:pt idx="1">
                  <c:v>1052.23</c:v>
                </c:pt>
                <c:pt idx="2">
                  <c:v>2512.31</c:v>
                </c:pt>
                <c:pt idx="3">
                  <c:v>2138.9299999999998</c:v>
                </c:pt>
                <c:pt idx="4">
                  <c:v>2007.64</c:v>
                </c:pt>
              </c:numCache>
            </c:numRef>
          </c:val>
        </c:ser>
        <c:dLbls>
          <c:showLegendKey val="0"/>
          <c:showVal val="0"/>
          <c:showCatName val="0"/>
          <c:showSerName val="0"/>
          <c:showPercent val="0"/>
          <c:showBubbleSize val="0"/>
        </c:dLbls>
        <c:gapWidth val="150"/>
        <c:axId val="94519680"/>
        <c:axId val="945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94519680"/>
        <c:axId val="94521600"/>
      </c:lineChart>
      <c:dateAx>
        <c:axId val="94519680"/>
        <c:scaling>
          <c:orientation val="minMax"/>
        </c:scaling>
        <c:delete val="1"/>
        <c:axPos val="b"/>
        <c:numFmt formatCode="ge" sourceLinked="1"/>
        <c:majorTickMark val="none"/>
        <c:minorTickMark val="none"/>
        <c:tickLblPos val="none"/>
        <c:crossAx val="94521600"/>
        <c:crosses val="autoZero"/>
        <c:auto val="1"/>
        <c:lblOffset val="100"/>
        <c:baseTimeUnit val="years"/>
      </c:dateAx>
      <c:valAx>
        <c:axId val="945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40.33</c:v>
                </c:pt>
                <c:pt idx="1">
                  <c:v>48.5</c:v>
                </c:pt>
                <c:pt idx="2">
                  <c:v>48.22</c:v>
                </c:pt>
                <c:pt idx="3">
                  <c:v>54.2</c:v>
                </c:pt>
                <c:pt idx="4">
                  <c:v>55.48</c:v>
                </c:pt>
              </c:numCache>
            </c:numRef>
          </c:val>
        </c:ser>
        <c:dLbls>
          <c:showLegendKey val="0"/>
          <c:showVal val="0"/>
          <c:showCatName val="0"/>
          <c:showSerName val="0"/>
          <c:showPercent val="0"/>
          <c:showBubbleSize val="0"/>
        </c:dLbls>
        <c:gapWidth val="150"/>
        <c:axId val="95756288"/>
        <c:axId val="957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95756288"/>
        <c:axId val="95758208"/>
      </c:lineChart>
      <c:dateAx>
        <c:axId val="95756288"/>
        <c:scaling>
          <c:orientation val="minMax"/>
        </c:scaling>
        <c:delete val="1"/>
        <c:axPos val="b"/>
        <c:numFmt formatCode="ge" sourceLinked="1"/>
        <c:majorTickMark val="none"/>
        <c:minorTickMark val="none"/>
        <c:tickLblPos val="none"/>
        <c:crossAx val="95758208"/>
        <c:crosses val="autoZero"/>
        <c:auto val="1"/>
        <c:lblOffset val="100"/>
        <c:baseTimeUnit val="years"/>
      </c:dateAx>
      <c:valAx>
        <c:axId val="957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509.65</c:v>
                </c:pt>
                <c:pt idx="1">
                  <c:v>424.97</c:v>
                </c:pt>
                <c:pt idx="2">
                  <c:v>426.73</c:v>
                </c:pt>
                <c:pt idx="3">
                  <c:v>379.92</c:v>
                </c:pt>
                <c:pt idx="4">
                  <c:v>369.04</c:v>
                </c:pt>
              </c:numCache>
            </c:numRef>
          </c:val>
        </c:ser>
        <c:dLbls>
          <c:showLegendKey val="0"/>
          <c:showVal val="0"/>
          <c:showCatName val="0"/>
          <c:showSerName val="0"/>
          <c:showPercent val="0"/>
          <c:showBubbleSize val="0"/>
        </c:dLbls>
        <c:gapWidth val="150"/>
        <c:axId val="95783936"/>
        <c:axId val="957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95783936"/>
        <c:axId val="95794304"/>
      </c:lineChart>
      <c:dateAx>
        <c:axId val="95783936"/>
        <c:scaling>
          <c:orientation val="minMax"/>
        </c:scaling>
        <c:delete val="1"/>
        <c:axPos val="b"/>
        <c:numFmt formatCode="ge" sourceLinked="1"/>
        <c:majorTickMark val="none"/>
        <c:minorTickMark val="none"/>
        <c:tickLblPos val="none"/>
        <c:crossAx val="95794304"/>
        <c:crosses val="autoZero"/>
        <c:auto val="1"/>
        <c:lblOffset val="100"/>
        <c:baseTimeUnit val="years"/>
      </c:dateAx>
      <c:valAx>
        <c:axId val="957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1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福岡県　直方市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57807</v>
      </c>
      <c r="AM8" s="64"/>
      <c r="AN8" s="64"/>
      <c r="AO8" s="64"/>
      <c r="AP8" s="64"/>
      <c r="AQ8" s="64"/>
      <c r="AR8" s="64"/>
      <c r="AS8" s="64"/>
      <c r="AT8" s="63">
        <f>データ!S6</f>
        <v>61.76</v>
      </c>
      <c r="AU8" s="63"/>
      <c r="AV8" s="63"/>
      <c r="AW8" s="63"/>
      <c r="AX8" s="63"/>
      <c r="AY8" s="63"/>
      <c r="AZ8" s="63"/>
      <c r="BA8" s="63"/>
      <c r="BB8" s="63">
        <f>データ!T6</f>
        <v>935.99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25.41</v>
      </c>
      <c r="Q10" s="63"/>
      <c r="R10" s="63"/>
      <c r="S10" s="63"/>
      <c r="T10" s="63"/>
      <c r="U10" s="63"/>
      <c r="V10" s="63"/>
      <c r="W10" s="63">
        <f>データ!P6</f>
        <v>93.24</v>
      </c>
      <c r="X10" s="63"/>
      <c r="Y10" s="63"/>
      <c r="Z10" s="63"/>
      <c r="AA10" s="63"/>
      <c r="AB10" s="63"/>
      <c r="AC10" s="63"/>
      <c r="AD10" s="64">
        <f>データ!Q6</f>
        <v>3455</v>
      </c>
      <c r="AE10" s="64"/>
      <c r="AF10" s="64"/>
      <c r="AG10" s="64"/>
      <c r="AH10" s="64"/>
      <c r="AI10" s="64"/>
      <c r="AJ10" s="64"/>
      <c r="AK10" s="2"/>
      <c r="AL10" s="64">
        <f>データ!U6</f>
        <v>14612</v>
      </c>
      <c r="AM10" s="64"/>
      <c r="AN10" s="64"/>
      <c r="AO10" s="64"/>
      <c r="AP10" s="64"/>
      <c r="AQ10" s="64"/>
      <c r="AR10" s="64"/>
      <c r="AS10" s="64"/>
      <c r="AT10" s="63">
        <f>データ!V6</f>
        <v>4.1399999999999997</v>
      </c>
      <c r="AU10" s="63"/>
      <c r="AV10" s="63"/>
      <c r="AW10" s="63"/>
      <c r="AX10" s="63"/>
      <c r="AY10" s="63"/>
      <c r="AZ10" s="63"/>
      <c r="BA10" s="63"/>
      <c r="BB10" s="63">
        <f>データ!W6</f>
        <v>3529.47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402044</v>
      </c>
      <c r="D6" s="31">
        <f t="shared" si="3"/>
        <v>47</v>
      </c>
      <c r="E6" s="31">
        <f t="shared" si="3"/>
        <v>17</v>
      </c>
      <c r="F6" s="31">
        <f t="shared" si="3"/>
        <v>1</v>
      </c>
      <c r="G6" s="31">
        <f t="shared" si="3"/>
        <v>0</v>
      </c>
      <c r="H6" s="31" t="str">
        <f t="shared" si="3"/>
        <v>福岡県　直方市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25.41</v>
      </c>
      <c r="P6" s="32">
        <f t="shared" si="3"/>
        <v>93.24</v>
      </c>
      <c r="Q6" s="32">
        <f t="shared" si="3"/>
        <v>3455</v>
      </c>
      <c r="R6" s="32">
        <f t="shared" si="3"/>
        <v>57807</v>
      </c>
      <c r="S6" s="32">
        <f t="shared" si="3"/>
        <v>61.76</v>
      </c>
      <c r="T6" s="32">
        <f t="shared" si="3"/>
        <v>935.99</v>
      </c>
      <c r="U6" s="32">
        <f t="shared" si="3"/>
        <v>14612</v>
      </c>
      <c r="V6" s="32">
        <f t="shared" si="3"/>
        <v>4.1399999999999997</v>
      </c>
      <c r="W6" s="32">
        <f t="shared" si="3"/>
        <v>3529.47</v>
      </c>
      <c r="X6" s="33">
        <f>IF(X7="",NA(),X7)</f>
        <v>104.42</v>
      </c>
      <c r="Y6" s="33">
        <f t="shared" ref="Y6:AG6" si="4">IF(Y7="",NA(),Y7)</f>
        <v>90.87</v>
      </c>
      <c r="Z6" s="33">
        <f t="shared" si="4"/>
        <v>101.44</v>
      </c>
      <c r="AA6" s="33">
        <f t="shared" si="4"/>
        <v>97.31</v>
      </c>
      <c r="AB6" s="33">
        <f t="shared" si="4"/>
        <v>103.46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2112.4499999999998</v>
      </c>
      <c r="BF6" s="33">
        <f t="shared" ref="BF6:BN6" si="7">IF(BF7="",NA(),BF7)</f>
        <v>1052.23</v>
      </c>
      <c r="BG6" s="33">
        <f t="shared" si="7"/>
        <v>2512.31</v>
      </c>
      <c r="BH6" s="33">
        <f t="shared" si="7"/>
        <v>2138.9299999999998</v>
      </c>
      <c r="BI6" s="33">
        <f t="shared" si="7"/>
        <v>2007.64</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40.33</v>
      </c>
      <c r="BQ6" s="33">
        <f t="shared" ref="BQ6:BY6" si="8">IF(BQ7="",NA(),BQ7)</f>
        <v>48.5</v>
      </c>
      <c r="BR6" s="33">
        <f t="shared" si="8"/>
        <v>48.22</v>
      </c>
      <c r="BS6" s="33">
        <f t="shared" si="8"/>
        <v>54.2</v>
      </c>
      <c r="BT6" s="33">
        <f t="shared" si="8"/>
        <v>55.48</v>
      </c>
      <c r="BU6" s="33">
        <f t="shared" si="8"/>
        <v>54.46</v>
      </c>
      <c r="BV6" s="33">
        <f t="shared" si="8"/>
        <v>57.36</v>
      </c>
      <c r="BW6" s="33">
        <f t="shared" si="8"/>
        <v>57.33</v>
      </c>
      <c r="BX6" s="33">
        <f t="shared" si="8"/>
        <v>60.78</v>
      </c>
      <c r="BY6" s="33">
        <f t="shared" si="8"/>
        <v>60.17</v>
      </c>
      <c r="BZ6" s="32" t="str">
        <f>IF(BZ7="","",IF(BZ7="-","【-】","【"&amp;SUBSTITUTE(TEXT(BZ7,"#,##0.00"),"-","△")&amp;"】"))</f>
        <v>【98.53】</v>
      </c>
      <c r="CA6" s="33">
        <f>IF(CA7="",NA(),CA7)</f>
        <v>509.65</v>
      </c>
      <c r="CB6" s="33">
        <f t="shared" ref="CB6:CJ6" si="9">IF(CB7="",NA(),CB7)</f>
        <v>424.97</v>
      </c>
      <c r="CC6" s="33">
        <f t="shared" si="9"/>
        <v>426.73</v>
      </c>
      <c r="CD6" s="33">
        <f t="shared" si="9"/>
        <v>379.92</v>
      </c>
      <c r="CE6" s="33">
        <f t="shared" si="9"/>
        <v>369.04</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45.81</v>
      </c>
      <c r="CX6" s="33">
        <f t="shared" ref="CX6:DF6" si="11">IF(CX7="",NA(),CX7)</f>
        <v>49</v>
      </c>
      <c r="CY6" s="33">
        <f t="shared" si="11"/>
        <v>50.23</v>
      </c>
      <c r="CZ6" s="33">
        <f t="shared" si="11"/>
        <v>71.680000000000007</v>
      </c>
      <c r="DA6" s="33">
        <f t="shared" si="11"/>
        <v>72.260000000000005</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402044</v>
      </c>
      <c r="D7" s="35">
        <v>47</v>
      </c>
      <c r="E7" s="35">
        <v>17</v>
      </c>
      <c r="F7" s="35">
        <v>1</v>
      </c>
      <c r="G7" s="35">
        <v>0</v>
      </c>
      <c r="H7" s="35" t="s">
        <v>96</v>
      </c>
      <c r="I7" s="35" t="s">
        <v>97</v>
      </c>
      <c r="J7" s="35" t="s">
        <v>98</v>
      </c>
      <c r="K7" s="35" t="s">
        <v>99</v>
      </c>
      <c r="L7" s="35" t="s">
        <v>100</v>
      </c>
      <c r="M7" s="36" t="s">
        <v>101</v>
      </c>
      <c r="N7" s="36" t="s">
        <v>102</v>
      </c>
      <c r="O7" s="36">
        <v>25.41</v>
      </c>
      <c r="P7" s="36">
        <v>93.24</v>
      </c>
      <c r="Q7" s="36">
        <v>3455</v>
      </c>
      <c r="R7" s="36">
        <v>57807</v>
      </c>
      <c r="S7" s="36">
        <v>61.76</v>
      </c>
      <c r="T7" s="36">
        <v>935.99</v>
      </c>
      <c r="U7" s="36">
        <v>14612</v>
      </c>
      <c r="V7" s="36">
        <v>4.1399999999999997</v>
      </c>
      <c r="W7" s="36">
        <v>3529.47</v>
      </c>
      <c r="X7" s="36">
        <v>104.42</v>
      </c>
      <c r="Y7" s="36">
        <v>90.87</v>
      </c>
      <c r="Z7" s="36">
        <v>101.44</v>
      </c>
      <c r="AA7" s="36">
        <v>97.31</v>
      </c>
      <c r="AB7" s="36">
        <v>103.46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2112.4499999999998</v>
      </c>
      <c r="BF7" s="36">
        <v>1052.23</v>
      </c>
      <c r="BG7" s="36">
        <v>2512.31</v>
      </c>
      <c r="BH7" s="36">
        <v>2138.9299999999998</v>
      </c>
      <c r="BI7" s="36">
        <v>2007.64</v>
      </c>
      <c r="BJ7" s="36">
        <v>1749.66</v>
      </c>
      <c r="BK7" s="36">
        <v>1574.53</v>
      </c>
      <c r="BL7" s="36">
        <v>1506.51</v>
      </c>
      <c r="BM7" s="36">
        <v>1315.67</v>
      </c>
      <c r="BN7" s="36">
        <v>1240.1600000000001</v>
      </c>
      <c r="BO7" s="36">
        <v>763.62</v>
      </c>
      <c r="BP7" s="36">
        <v>40.33</v>
      </c>
      <c r="BQ7" s="36">
        <v>48.5</v>
      </c>
      <c r="BR7" s="36">
        <v>48.22</v>
      </c>
      <c r="BS7" s="36">
        <v>54.2</v>
      </c>
      <c r="BT7" s="36">
        <v>55.48</v>
      </c>
      <c r="BU7" s="36">
        <v>54.46</v>
      </c>
      <c r="BV7" s="36">
        <v>57.36</v>
      </c>
      <c r="BW7" s="36">
        <v>57.33</v>
      </c>
      <c r="BX7" s="36">
        <v>60.78</v>
      </c>
      <c r="BY7" s="36">
        <v>60.17</v>
      </c>
      <c r="BZ7" s="36">
        <v>98.53</v>
      </c>
      <c r="CA7" s="36">
        <v>509.65</v>
      </c>
      <c r="CB7" s="36">
        <v>424.97</v>
      </c>
      <c r="CC7" s="36">
        <v>426.73</v>
      </c>
      <c r="CD7" s="36">
        <v>379.92</v>
      </c>
      <c r="CE7" s="36">
        <v>369.04</v>
      </c>
      <c r="CF7" s="36">
        <v>293.08999999999997</v>
      </c>
      <c r="CG7" s="36">
        <v>279.91000000000003</v>
      </c>
      <c r="CH7" s="36">
        <v>284.52999999999997</v>
      </c>
      <c r="CI7" s="36">
        <v>276.26</v>
      </c>
      <c r="CJ7" s="36">
        <v>281.52999999999997</v>
      </c>
      <c r="CK7" s="36">
        <v>139.69999999999999</v>
      </c>
      <c r="CL7" s="36" t="s">
        <v>101</v>
      </c>
      <c r="CM7" s="36" t="s">
        <v>101</v>
      </c>
      <c r="CN7" s="36" t="s">
        <v>101</v>
      </c>
      <c r="CO7" s="36" t="s">
        <v>101</v>
      </c>
      <c r="CP7" s="36" t="s">
        <v>101</v>
      </c>
      <c r="CQ7" s="36">
        <v>38.950000000000003</v>
      </c>
      <c r="CR7" s="36">
        <v>40.07</v>
      </c>
      <c r="CS7" s="36">
        <v>39.92</v>
      </c>
      <c r="CT7" s="36">
        <v>41.63</v>
      </c>
      <c r="CU7" s="36">
        <v>44.89</v>
      </c>
      <c r="CV7" s="36">
        <v>60.01</v>
      </c>
      <c r="CW7" s="36">
        <v>45.81</v>
      </c>
      <c r="CX7" s="36">
        <v>49</v>
      </c>
      <c r="CY7" s="36">
        <v>50.23</v>
      </c>
      <c r="CZ7" s="36">
        <v>71.680000000000007</v>
      </c>
      <c r="DA7" s="36">
        <v>72.260000000000005</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2017-02-08T02:54:37Z</dcterms:created>
  <dcterms:modified xsi:type="dcterms:W3CDTF">2017-02-13T02:12:14Z</dcterms:modified>
  <cp:category/>
</cp:coreProperties>
</file>