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<sst xmlns="http://schemas.openxmlformats.org/spreadsheetml/2006/main" count="226" uniqueCount="111">
  <si>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</si>
  <si>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</si>
  <si>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</si>
  <si>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</si>
  <si>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</si>
  <si>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</si>
  <si>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</si>
  <si>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</si>
  <si>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</si>
  <si>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</si>
  <si>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</si>
  <si>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</si>
  <si>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</si>
  <si>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</si>
  <si>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</si>
  <si>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</si>
  <si>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</si>
  <si>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</si>
  <si>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</si>
  <si>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</si>
  <si>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</si>
  <si>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</si>
  <si>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</si>
  <si>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</si>
  <si>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</si>
  <si>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</si>
  <si>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</si>
  <si>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</si>
  <si>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</si>
  <si>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</si>
  <si>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</si>
  <si>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</si>
  <si>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</si>
  <si>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</si>
  <si>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</si>
  <si>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</si>
  <si>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</si>
  <si>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</si>
  <si>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</si>
  <si>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</si>
  <si>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</si>
  <si>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</si>
  <si>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</si>
  <si>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</si>
  <si>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</si>
  <si>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</si>
  <si>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</si>
  <si>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</si>
  <si>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</si>
  <si>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</si>
  <si>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</si>
  <si>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</si>
  <si>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</si>
  <si>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</si>
  <si>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</si>
  <si>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</si>
  <si>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</si>
  <si>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</si>
  <si>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</si>
  <si>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</si>
  <si>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</si>
  <si>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</si>
  <si>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</si>
  <si>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</si>
  <si>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</si>
  <si>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</si>
  <si>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</si>
  <si>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</si>
  <si>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</si>
  <si>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</si>
  <si>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</si>
  <si>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</si>
  <si>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</si>
  <si>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</si>
  <si>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</si>
  <si>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</si>
  <si>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</si>
  <si>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</si>
  <si>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</si>
  <si>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</si>
  <si>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</si>
  <si>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</si>
  <si>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</si>
  <si>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</si>
  <si>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</si>
  <si>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</si>
  <si>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</si>
  <si>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</si>
  <si>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</si>
  <si>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</si>
  <si>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</si>
  <si>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</si>
  <si>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</si>
  <si>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</si>
  <si>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</si>
  <si>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</si>
  <si>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福岡県　直方市</t>
  </si>
  <si>
    <t>法非適用</t>
  </si>
  <si>
    <t>下水道事業</t>
  </si>
  <si>
    <t>公共下水道</t>
  </si>
  <si>
    <t>Cc3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</si>
  <si>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</si>
  <si>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</si>
  <si>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</si>
  <si>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</si>
  <si>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</si>
  <si>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</si>
  <si>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</si>
  <si>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汚水処理原価が高く、経費回収率が低いために経営の効率性を低下させる要因となっている。水洗化率は、類似団体並みになったものの現時点では、経営を劇的に改善させるまでには至っていない。
 適正な料金収入を確保するため水洗化を促進させ有収水量の増加を図る。また、運営体制の見直しや維持管理費の削減に努めるなどの経営改善が必要である。</t>
    <phoneticPr fontId="4"/>
  </si>
  <si>
    <t>本市における下水道建設事業は、平成5年より開始され現時点で目立った老朽化は見られないが、今後、老朽化対策に関する計画的な維持管理が必要である。</t>
    <phoneticPr fontId="4"/>
  </si>
  <si>
    <t>　本市における下水道建設事業は、現在、管きょの整備を行っている中途であり、管きょの延伸にともなう適正な料金収入の確保を図らなければならない。
　また、将来発生する設備の老朽化に対する維持管理にかかる財源の確保や人口の減少にともなう料金収入の減少など中・長期的な視点での経営計画を行う必要がある。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</si>
</sst>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0170368"/>
        <c:axId val="8019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0.14000000000000001</c:v>
                </c:pt>
                <c:pt idx="1">
                  <c:v>0.18</c:v>
                </c:pt>
                <c:pt idx="2">
                  <c:v>0.18</c:v>
                </c:pt>
                <c:pt idx="3">
                  <c:v>0.19</c:v>
                </c:pt>
                <c:pt idx="4">
                  <c:v>0.16</c:v>
                </c:pt>
              </c:numCache>
            </c:numRef>
          </c:val>
          <c:smooth val="0"/>
        </c:ser>
        <c:dLbls>
          <c:showLegendKey val="0"/>
          <c:showVal val="0"/>
          <c:showCatName val="0"/>
          <c:showSerName val="0"/>
          <c:showPercent val="0"/>
          <c:showBubbleSize val="0"/>
        </c:dLbls>
        <c:marker val="1"/>
        <c:smooth val="0"/>
        <c:axId val="80170368"/>
        <c:axId val="80197120"/>
      </c:lineChart>
      <c:dateAx>
        <c:axId val="80170368"/>
        <c:scaling>
          <c:orientation val="minMax"/>
        </c:scaling>
        <c:delete val="1"/>
        <c:axPos val="b"/>
        <c:numFmt formatCode="ge" sourceLinked="1"/>
        <c:majorTickMark val="none"/>
        <c:minorTickMark val="none"/>
        <c:tickLblPos val="none"/>
        <c:crossAx val="80197120"/>
        <c:crosses val="autoZero"/>
        <c:auto val="1"/>
        <c:lblOffset val="100"/>
        <c:baseTimeUnit val="years"/>
      </c:dateAx>
      <c:valAx>
        <c:axId val="8019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17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2112512"/>
        <c:axId val="8211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39.770000000000003</c:v>
                </c:pt>
                <c:pt idx="1">
                  <c:v>38.950000000000003</c:v>
                </c:pt>
                <c:pt idx="2">
                  <c:v>40.07</c:v>
                </c:pt>
                <c:pt idx="3">
                  <c:v>39.92</c:v>
                </c:pt>
                <c:pt idx="4">
                  <c:v>41.63</c:v>
                </c:pt>
              </c:numCache>
            </c:numRef>
          </c:val>
          <c:smooth val="0"/>
        </c:ser>
        <c:dLbls>
          <c:showLegendKey val="0"/>
          <c:showVal val="0"/>
          <c:showCatName val="0"/>
          <c:showSerName val="0"/>
          <c:showPercent val="0"/>
          <c:showBubbleSize val="0"/>
        </c:dLbls>
        <c:marker val="1"/>
        <c:smooth val="0"/>
        <c:axId val="82112512"/>
        <c:axId val="82114432"/>
      </c:lineChart>
      <c:dateAx>
        <c:axId val="82112512"/>
        <c:scaling>
          <c:orientation val="minMax"/>
        </c:scaling>
        <c:delete val="1"/>
        <c:axPos val="b"/>
        <c:numFmt formatCode="ge" sourceLinked="1"/>
        <c:majorTickMark val="none"/>
        <c:minorTickMark val="none"/>
        <c:tickLblPos val="none"/>
        <c:crossAx val="82114432"/>
        <c:crosses val="autoZero"/>
        <c:auto val="1"/>
        <c:lblOffset val="100"/>
        <c:baseTimeUnit val="years"/>
      </c:dateAx>
      <c:valAx>
        <c:axId val="8211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11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38.33</c:v>
                </c:pt>
                <c:pt idx="1">
                  <c:v>45.81</c:v>
                </c:pt>
                <c:pt idx="2">
                  <c:v>49</c:v>
                </c:pt>
                <c:pt idx="3">
                  <c:v>50.23</c:v>
                </c:pt>
                <c:pt idx="4">
                  <c:v>71.680000000000007</c:v>
                </c:pt>
              </c:numCache>
            </c:numRef>
          </c:val>
        </c:ser>
        <c:dLbls>
          <c:showLegendKey val="0"/>
          <c:showVal val="0"/>
          <c:showCatName val="0"/>
          <c:showSerName val="0"/>
          <c:showPercent val="0"/>
          <c:showBubbleSize val="0"/>
        </c:dLbls>
        <c:gapWidth val="150"/>
        <c:axId val="82013568"/>
        <c:axId val="8202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65.66</c:v>
                </c:pt>
                <c:pt idx="1">
                  <c:v>65.599999999999994</c:v>
                </c:pt>
                <c:pt idx="2">
                  <c:v>66</c:v>
                </c:pt>
                <c:pt idx="3">
                  <c:v>65.86</c:v>
                </c:pt>
                <c:pt idx="4">
                  <c:v>66.33</c:v>
                </c:pt>
              </c:numCache>
            </c:numRef>
          </c:val>
          <c:smooth val="0"/>
        </c:ser>
        <c:dLbls>
          <c:showLegendKey val="0"/>
          <c:showVal val="0"/>
          <c:showCatName val="0"/>
          <c:showSerName val="0"/>
          <c:showPercent val="0"/>
          <c:showBubbleSize val="0"/>
        </c:dLbls>
        <c:marker val="1"/>
        <c:smooth val="0"/>
        <c:axId val="82013568"/>
        <c:axId val="82028032"/>
      </c:lineChart>
      <c:dateAx>
        <c:axId val="82013568"/>
        <c:scaling>
          <c:orientation val="minMax"/>
        </c:scaling>
        <c:delete val="1"/>
        <c:axPos val="b"/>
        <c:numFmt formatCode="ge" sourceLinked="1"/>
        <c:majorTickMark val="none"/>
        <c:minorTickMark val="none"/>
        <c:tickLblPos val="none"/>
        <c:crossAx val="82028032"/>
        <c:crosses val="autoZero"/>
        <c:auto val="1"/>
        <c:lblOffset val="100"/>
        <c:baseTimeUnit val="years"/>
      </c:dateAx>
      <c:valAx>
        <c:axId val="8202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01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96.5</c:v>
                </c:pt>
                <c:pt idx="1">
                  <c:v>104.42</c:v>
                </c:pt>
                <c:pt idx="2">
                  <c:v>90.87</c:v>
                </c:pt>
                <c:pt idx="3">
                  <c:v>101.44</c:v>
                </c:pt>
                <c:pt idx="4">
                  <c:v>97.31</c:v>
                </c:pt>
              </c:numCache>
            </c:numRef>
          </c:val>
        </c:ser>
        <c:dLbls>
          <c:showLegendKey val="0"/>
          <c:showVal val="0"/>
          <c:showCatName val="0"/>
          <c:showSerName val="0"/>
          <c:showPercent val="0"/>
          <c:showBubbleSize val="0"/>
        </c:dLbls>
        <c:gapWidth val="150"/>
        <c:axId val="80215040"/>
        <c:axId val="8029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215040"/>
        <c:axId val="80299136"/>
      </c:lineChart>
      <c:dateAx>
        <c:axId val="80215040"/>
        <c:scaling>
          <c:orientation val="minMax"/>
        </c:scaling>
        <c:delete val="1"/>
        <c:axPos val="b"/>
        <c:numFmt formatCode="ge" sourceLinked="1"/>
        <c:majorTickMark val="none"/>
        <c:minorTickMark val="none"/>
        <c:tickLblPos val="none"/>
        <c:crossAx val="80299136"/>
        <c:crosses val="autoZero"/>
        <c:auto val="1"/>
        <c:lblOffset val="100"/>
        <c:baseTimeUnit val="years"/>
      </c:dateAx>
      <c:valAx>
        <c:axId val="8029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21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0325248"/>
        <c:axId val="8032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325248"/>
        <c:axId val="80327424"/>
      </c:lineChart>
      <c:dateAx>
        <c:axId val="80325248"/>
        <c:scaling>
          <c:orientation val="minMax"/>
        </c:scaling>
        <c:delete val="1"/>
        <c:axPos val="b"/>
        <c:numFmt formatCode="ge" sourceLinked="1"/>
        <c:majorTickMark val="none"/>
        <c:minorTickMark val="none"/>
        <c:tickLblPos val="none"/>
        <c:crossAx val="80327424"/>
        <c:crosses val="autoZero"/>
        <c:auto val="1"/>
        <c:lblOffset val="100"/>
        <c:baseTimeUnit val="years"/>
      </c:dateAx>
      <c:valAx>
        <c:axId val="8032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32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742080"/>
        <c:axId val="8175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742080"/>
        <c:axId val="81752448"/>
      </c:lineChart>
      <c:dateAx>
        <c:axId val="81742080"/>
        <c:scaling>
          <c:orientation val="minMax"/>
        </c:scaling>
        <c:delete val="1"/>
        <c:axPos val="b"/>
        <c:numFmt formatCode="ge" sourceLinked="1"/>
        <c:majorTickMark val="none"/>
        <c:minorTickMark val="none"/>
        <c:tickLblPos val="none"/>
        <c:crossAx val="81752448"/>
        <c:crosses val="autoZero"/>
        <c:auto val="1"/>
        <c:lblOffset val="100"/>
        <c:baseTimeUnit val="years"/>
      </c:dateAx>
      <c:valAx>
        <c:axId val="8175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74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659776"/>
        <c:axId val="8167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659776"/>
        <c:axId val="81670144"/>
      </c:lineChart>
      <c:dateAx>
        <c:axId val="81659776"/>
        <c:scaling>
          <c:orientation val="minMax"/>
        </c:scaling>
        <c:delete val="1"/>
        <c:axPos val="b"/>
        <c:numFmt formatCode="ge" sourceLinked="1"/>
        <c:majorTickMark val="none"/>
        <c:minorTickMark val="none"/>
        <c:tickLblPos val="none"/>
        <c:crossAx val="81670144"/>
        <c:crosses val="autoZero"/>
        <c:auto val="1"/>
        <c:lblOffset val="100"/>
        <c:baseTimeUnit val="years"/>
      </c:dateAx>
      <c:valAx>
        <c:axId val="8167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65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696256"/>
        <c:axId val="8169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696256"/>
        <c:axId val="81698176"/>
      </c:lineChart>
      <c:dateAx>
        <c:axId val="81696256"/>
        <c:scaling>
          <c:orientation val="minMax"/>
        </c:scaling>
        <c:delete val="1"/>
        <c:axPos val="b"/>
        <c:numFmt formatCode="ge" sourceLinked="1"/>
        <c:majorTickMark val="none"/>
        <c:minorTickMark val="none"/>
        <c:tickLblPos val="none"/>
        <c:crossAx val="81698176"/>
        <c:crosses val="autoZero"/>
        <c:auto val="1"/>
        <c:lblOffset val="100"/>
        <c:baseTimeUnit val="years"/>
      </c:dateAx>
      <c:valAx>
        <c:axId val="8169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69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2855.87</c:v>
                </c:pt>
                <c:pt idx="1">
                  <c:v>2112.4499999999998</c:v>
                </c:pt>
                <c:pt idx="2">
                  <c:v>1052.23</c:v>
                </c:pt>
                <c:pt idx="3">
                  <c:v>2512.31</c:v>
                </c:pt>
                <c:pt idx="4">
                  <c:v>2138.9299999999998</c:v>
                </c:pt>
              </c:numCache>
            </c:numRef>
          </c:val>
        </c:ser>
        <c:dLbls>
          <c:showLegendKey val="0"/>
          <c:showVal val="0"/>
          <c:showCatName val="0"/>
          <c:showSerName val="0"/>
          <c:showPercent val="0"/>
          <c:showBubbleSize val="0"/>
        </c:dLbls>
        <c:gapWidth val="150"/>
        <c:axId val="81925248"/>
        <c:axId val="8192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1882.66</c:v>
                </c:pt>
                <c:pt idx="1">
                  <c:v>1749.66</c:v>
                </c:pt>
                <c:pt idx="2">
                  <c:v>1574.53</c:v>
                </c:pt>
                <c:pt idx="3">
                  <c:v>1506.51</c:v>
                </c:pt>
                <c:pt idx="4">
                  <c:v>1315.67</c:v>
                </c:pt>
              </c:numCache>
            </c:numRef>
          </c:val>
          <c:smooth val="0"/>
        </c:ser>
        <c:dLbls>
          <c:showLegendKey val="0"/>
          <c:showVal val="0"/>
          <c:showCatName val="0"/>
          <c:showSerName val="0"/>
          <c:showPercent val="0"/>
          <c:showBubbleSize val="0"/>
        </c:dLbls>
        <c:marker val="1"/>
        <c:smooth val="0"/>
        <c:axId val="81925248"/>
        <c:axId val="81927168"/>
      </c:lineChart>
      <c:dateAx>
        <c:axId val="81925248"/>
        <c:scaling>
          <c:orientation val="minMax"/>
        </c:scaling>
        <c:delete val="1"/>
        <c:axPos val="b"/>
        <c:numFmt formatCode="ge" sourceLinked="1"/>
        <c:majorTickMark val="none"/>
        <c:minorTickMark val="none"/>
        <c:tickLblPos val="none"/>
        <c:crossAx val="81927168"/>
        <c:crosses val="autoZero"/>
        <c:auto val="1"/>
        <c:lblOffset val="100"/>
        <c:baseTimeUnit val="years"/>
      </c:dateAx>
      <c:valAx>
        <c:axId val="8192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92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28.13</c:v>
                </c:pt>
                <c:pt idx="1">
                  <c:v>40.33</c:v>
                </c:pt>
                <c:pt idx="2">
                  <c:v>48.5</c:v>
                </c:pt>
                <c:pt idx="3">
                  <c:v>48.22</c:v>
                </c:pt>
                <c:pt idx="4">
                  <c:v>54.2</c:v>
                </c:pt>
              </c:numCache>
            </c:numRef>
          </c:val>
        </c:ser>
        <c:dLbls>
          <c:showLegendKey val="0"/>
          <c:showVal val="0"/>
          <c:showCatName val="0"/>
          <c:showSerName val="0"/>
          <c:showPercent val="0"/>
          <c:showBubbleSize val="0"/>
        </c:dLbls>
        <c:gapWidth val="150"/>
        <c:axId val="81953536"/>
        <c:axId val="8195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54.67</c:v>
                </c:pt>
                <c:pt idx="1">
                  <c:v>54.46</c:v>
                </c:pt>
                <c:pt idx="2">
                  <c:v>57.36</c:v>
                </c:pt>
                <c:pt idx="3">
                  <c:v>57.33</c:v>
                </c:pt>
                <c:pt idx="4">
                  <c:v>60.78</c:v>
                </c:pt>
              </c:numCache>
            </c:numRef>
          </c:val>
          <c:smooth val="0"/>
        </c:ser>
        <c:dLbls>
          <c:showLegendKey val="0"/>
          <c:showVal val="0"/>
          <c:showCatName val="0"/>
          <c:showSerName val="0"/>
          <c:showPercent val="0"/>
          <c:showBubbleSize val="0"/>
        </c:dLbls>
        <c:marker val="1"/>
        <c:smooth val="0"/>
        <c:axId val="81953536"/>
        <c:axId val="81955456"/>
      </c:lineChart>
      <c:dateAx>
        <c:axId val="81953536"/>
        <c:scaling>
          <c:orientation val="minMax"/>
        </c:scaling>
        <c:delete val="1"/>
        <c:axPos val="b"/>
        <c:numFmt formatCode="ge" sourceLinked="1"/>
        <c:majorTickMark val="none"/>
        <c:minorTickMark val="none"/>
        <c:tickLblPos val="none"/>
        <c:crossAx val="81955456"/>
        <c:crosses val="autoZero"/>
        <c:auto val="1"/>
        <c:lblOffset val="100"/>
        <c:baseTimeUnit val="years"/>
      </c:dateAx>
      <c:valAx>
        <c:axId val="8195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95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684.11</c:v>
                </c:pt>
                <c:pt idx="1">
                  <c:v>509.65</c:v>
                </c:pt>
                <c:pt idx="2">
                  <c:v>424.97</c:v>
                </c:pt>
                <c:pt idx="3">
                  <c:v>426.73</c:v>
                </c:pt>
                <c:pt idx="4">
                  <c:v>379.92</c:v>
                </c:pt>
              </c:numCache>
            </c:numRef>
          </c:val>
        </c:ser>
        <c:dLbls>
          <c:showLegendKey val="0"/>
          <c:showVal val="0"/>
          <c:showCatName val="0"/>
          <c:showSerName val="0"/>
          <c:showPercent val="0"/>
          <c:showBubbleSize val="0"/>
        </c:dLbls>
        <c:gapWidth val="150"/>
        <c:axId val="82067840"/>
        <c:axId val="8206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290.26</c:v>
                </c:pt>
                <c:pt idx="1">
                  <c:v>293.08999999999997</c:v>
                </c:pt>
                <c:pt idx="2">
                  <c:v>279.91000000000003</c:v>
                </c:pt>
                <c:pt idx="3">
                  <c:v>284.52999999999997</c:v>
                </c:pt>
                <c:pt idx="4">
                  <c:v>276.26</c:v>
                </c:pt>
              </c:numCache>
            </c:numRef>
          </c:val>
          <c:smooth val="0"/>
        </c:ser>
        <c:dLbls>
          <c:showLegendKey val="0"/>
          <c:showVal val="0"/>
          <c:showCatName val="0"/>
          <c:showSerName val="0"/>
          <c:showPercent val="0"/>
          <c:showBubbleSize val="0"/>
        </c:dLbls>
        <c:marker val="1"/>
        <c:smooth val="0"/>
        <c:axId val="82067840"/>
        <c:axId val="82069760"/>
      </c:lineChart>
      <c:dateAx>
        <c:axId val="82067840"/>
        <c:scaling>
          <c:orientation val="minMax"/>
        </c:scaling>
        <c:delete val="1"/>
        <c:axPos val="b"/>
        <c:numFmt formatCode="ge" sourceLinked="1"/>
        <c:majorTickMark val="none"/>
        <c:minorTickMark val="none"/>
        <c:tickLblPos val="none"/>
        <c:crossAx val="82069760"/>
        <c:crosses val="autoZero"/>
        <c:auto val="1"/>
        <c:lblOffset val="100"/>
        <c:baseTimeUnit val="years"/>
      </c:dateAx>
      <c:valAx>
        <c:axId val="8206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06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4" zoomScale="60" zoomScaleNormal="6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福岡県　直方市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Cc3</v>
      </c>
      <c r="X8" s="46"/>
      <c r="Y8" s="46"/>
      <c r="Z8" s="46"/>
      <c r="AA8" s="46"/>
      <c r="AB8" s="46"/>
      <c r="AC8" s="46"/>
      <c r="AD8" s="3"/>
      <c r="AE8" s="3"/>
      <c r="AF8" s="3"/>
      <c r="AG8" s="3"/>
      <c r="AH8" s="3"/>
      <c r="AI8" s="3"/>
      <c r="AJ8" s="3"/>
      <c r="AK8" s="3"/>
      <c r="AL8" s="47">
        <f>データ!R6</f>
        <v>58061</v>
      </c>
      <c r="AM8" s="47"/>
      <c r="AN8" s="47"/>
      <c r="AO8" s="47"/>
      <c r="AP8" s="47"/>
      <c r="AQ8" s="47"/>
      <c r="AR8" s="47"/>
      <c r="AS8" s="47"/>
      <c r="AT8" s="43">
        <f>データ!S6</f>
        <v>61.76</v>
      </c>
      <c r="AU8" s="43"/>
      <c r="AV8" s="43"/>
      <c r="AW8" s="43"/>
      <c r="AX8" s="43"/>
      <c r="AY8" s="43"/>
      <c r="AZ8" s="43"/>
      <c r="BA8" s="43"/>
      <c r="BB8" s="43">
        <f>データ!T6</f>
        <v>940.11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23.75</v>
      </c>
      <c r="Q10" s="43"/>
      <c r="R10" s="43"/>
      <c r="S10" s="43"/>
      <c r="T10" s="43"/>
      <c r="U10" s="43"/>
      <c r="V10" s="43"/>
      <c r="W10" s="43">
        <f>データ!P6</f>
        <v>92.04</v>
      </c>
      <c r="X10" s="43"/>
      <c r="Y10" s="43"/>
      <c r="Z10" s="43"/>
      <c r="AA10" s="43"/>
      <c r="AB10" s="43"/>
      <c r="AC10" s="43"/>
      <c r="AD10" s="47">
        <f>データ!Q6</f>
        <v>3455</v>
      </c>
      <c r="AE10" s="47"/>
      <c r="AF10" s="47"/>
      <c r="AG10" s="47"/>
      <c r="AH10" s="47"/>
      <c r="AI10" s="47"/>
      <c r="AJ10" s="47"/>
      <c r="AK10" s="2"/>
      <c r="AL10" s="47">
        <f>データ!U6</f>
        <v>13727</v>
      </c>
      <c r="AM10" s="47"/>
      <c r="AN10" s="47"/>
      <c r="AO10" s="47"/>
      <c r="AP10" s="47"/>
      <c r="AQ10" s="47"/>
      <c r="AR10" s="47"/>
      <c r="AS10" s="47"/>
      <c r="AT10" s="43">
        <f>データ!V6</f>
        <v>3.85</v>
      </c>
      <c r="AU10" s="43"/>
      <c r="AV10" s="43"/>
      <c r="AW10" s="43"/>
      <c r="AX10" s="43"/>
      <c r="AY10" s="43"/>
      <c r="AZ10" s="43"/>
      <c r="BA10" s="43"/>
      <c r="BB10" s="43">
        <f>データ!W6</f>
        <v>3565.45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402044</v>
      </c>
      <c r="D6" s="31">
        <f t="shared" si="3"/>
        <v>47</v>
      </c>
      <c r="E6" s="31">
        <f t="shared" si="3"/>
        <v>17</v>
      </c>
      <c r="F6" s="31">
        <f t="shared" si="3"/>
        <v>1</v>
      </c>
      <c r="G6" s="31">
        <f t="shared" si="3"/>
        <v>0</v>
      </c>
      <c r="H6" s="31" t="str">
        <f t="shared" si="3"/>
        <v>福岡県　直方市</v>
      </c>
      <c r="I6" s="31" t="str">
        <f t="shared" si="3"/>
        <v>法非適用</v>
      </c>
      <c r="J6" s="31" t="str">
        <f t="shared" si="3"/>
        <v>下水道事業</v>
      </c>
      <c r="K6" s="31" t="str">
        <f t="shared" si="3"/>
        <v>公共下水道</v>
      </c>
      <c r="L6" s="31" t="str">
        <f t="shared" si="3"/>
        <v>Cc3</v>
      </c>
      <c r="M6" s="32" t="str">
        <f t="shared" si="3"/>
        <v>-</v>
      </c>
      <c r="N6" s="32" t="str">
        <f t="shared" si="3"/>
        <v>該当数値なし</v>
      </c>
      <c r="O6" s="32">
        <f t="shared" si="3"/>
        <v>23.75</v>
      </c>
      <c r="P6" s="32">
        <f t="shared" si="3"/>
        <v>92.04</v>
      </c>
      <c r="Q6" s="32">
        <f t="shared" si="3"/>
        <v>3455</v>
      </c>
      <c r="R6" s="32">
        <f t="shared" si="3"/>
        <v>58061</v>
      </c>
      <c r="S6" s="32">
        <f t="shared" si="3"/>
        <v>61.76</v>
      </c>
      <c r="T6" s="32">
        <f t="shared" si="3"/>
        <v>940.11</v>
      </c>
      <c r="U6" s="32">
        <f t="shared" si="3"/>
        <v>13727</v>
      </c>
      <c r="V6" s="32">
        <f t="shared" si="3"/>
        <v>3.85</v>
      </c>
      <c r="W6" s="32">
        <f t="shared" si="3"/>
        <v>3565.45</v>
      </c>
      <c r="X6" s="33">
        <f>IF(X7="",NA(),X7)</f>
        <v>96.5</v>
      </c>
      <c r="Y6" s="33">
        <f t="shared" ref="Y6:AG6" si="4">IF(Y7="",NA(),Y7)</f>
        <v>104.42</v>
      </c>
      <c r="Z6" s="33">
        <f t="shared" si="4"/>
        <v>90.87</v>
      </c>
      <c r="AA6" s="33">
        <f t="shared" si="4"/>
        <v>101.44</v>
      </c>
      <c r="AB6" s="33">
        <f t="shared" si="4"/>
        <v>97.31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2855.87</v>
      </c>
      <c r="BF6" s="33">
        <f t="shared" ref="BF6:BN6" si="7">IF(BF7="",NA(),BF7)</f>
        <v>2112.4499999999998</v>
      </c>
      <c r="BG6" s="33">
        <f t="shared" si="7"/>
        <v>1052.23</v>
      </c>
      <c r="BH6" s="33">
        <f t="shared" si="7"/>
        <v>2512.31</v>
      </c>
      <c r="BI6" s="33">
        <f t="shared" si="7"/>
        <v>2138.9299999999998</v>
      </c>
      <c r="BJ6" s="33">
        <f t="shared" si="7"/>
        <v>1882.66</v>
      </c>
      <c r="BK6" s="33">
        <f t="shared" si="7"/>
        <v>1749.66</v>
      </c>
      <c r="BL6" s="33">
        <f t="shared" si="7"/>
        <v>1574.53</v>
      </c>
      <c r="BM6" s="33">
        <f t="shared" si="7"/>
        <v>1506.51</v>
      </c>
      <c r="BN6" s="33">
        <f t="shared" si="7"/>
        <v>1315.67</v>
      </c>
      <c r="BO6" s="32" t="str">
        <f>IF(BO7="","",IF(BO7="-","【-】","【"&amp;SUBSTITUTE(TEXT(BO7,"#,##0.00"),"-","△")&amp;"】"))</f>
        <v>【776.35】</v>
      </c>
      <c r="BP6" s="33">
        <f>IF(BP7="",NA(),BP7)</f>
        <v>28.13</v>
      </c>
      <c r="BQ6" s="33">
        <f t="shared" ref="BQ6:BY6" si="8">IF(BQ7="",NA(),BQ7)</f>
        <v>40.33</v>
      </c>
      <c r="BR6" s="33">
        <f t="shared" si="8"/>
        <v>48.5</v>
      </c>
      <c r="BS6" s="33">
        <f t="shared" si="8"/>
        <v>48.22</v>
      </c>
      <c r="BT6" s="33">
        <f t="shared" si="8"/>
        <v>54.2</v>
      </c>
      <c r="BU6" s="33">
        <f t="shared" si="8"/>
        <v>54.67</v>
      </c>
      <c r="BV6" s="33">
        <f t="shared" si="8"/>
        <v>54.46</v>
      </c>
      <c r="BW6" s="33">
        <f t="shared" si="8"/>
        <v>57.36</v>
      </c>
      <c r="BX6" s="33">
        <f t="shared" si="8"/>
        <v>57.33</v>
      </c>
      <c r="BY6" s="33">
        <f t="shared" si="8"/>
        <v>60.78</v>
      </c>
      <c r="BZ6" s="32" t="str">
        <f>IF(BZ7="","",IF(BZ7="-","【-】","【"&amp;SUBSTITUTE(TEXT(BZ7,"#,##0.00"),"-","△")&amp;"】"))</f>
        <v>【96.57】</v>
      </c>
      <c r="CA6" s="33">
        <f>IF(CA7="",NA(),CA7)</f>
        <v>684.11</v>
      </c>
      <c r="CB6" s="33">
        <f t="shared" ref="CB6:CJ6" si="9">IF(CB7="",NA(),CB7)</f>
        <v>509.65</v>
      </c>
      <c r="CC6" s="33">
        <f t="shared" si="9"/>
        <v>424.97</v>
      </c>
      <c r="CD6" s="33">
        <f t="shared" si="9"/>
        <v>426.73</v>
      </c>
      <c r="CE6" s="33">
        <f t="shared" si="9"/>
        <v>379.92</v>
      </c>
      <c r="CF6" s="33">
        <f t="shared" si="9"/>
        <v>290.26</v>
      </c>
      <c r="CG6" s="33">
        <f t="shared" si="9"/>
        <v>293.08999999999997</v>
      </c>
      <c r="CH6" s="33">
        <f t="shared" si="9"/>
        <v>279.91000000000003</v>
      </c>
      <c r="CI6" s="33">
        <f t="shared" si="9"/>
        <v>284.52999999999997</v>
      </c>
      <c r="CJ6" s="33">
        <f t="shared" si="9"/>
        <v>276.26</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39.770000000000003</v>
      </c>
      <c r="CR6" s="33">
        <f t="shared" si="10"/>
        <v>38.950000000000003</v>
      </c>
      <c r="CS6" s="33">
        <f t="shared" si="10"/>
        <v>40.07</v>
      </c>
      <c r="CT6" s="33">
        <f t="shared" si="10"/>
        <v>39.92</v>
      </c>
      <c r="CU6" s="33">
        <f t="shared" si="10"/>
        <v>41.63</v>
      </c>
      <c r="CV6" s="32" t="str">
        <f>IF(CV7="","",IF(CV7="-","【-】","【"&amp;SUBSTITUTE(TEXT(CV7,"#,##0.00"),"-","△")&amp;"】"))</f>
        <v>【60.35】</v>
      </c>
      <c r="CW6" s="33">
        <f>IF(CW7="",NA(),CW7)</f>
        <v>38.33</v>
      </c>
      <c r="CX6" s="33">
        <f t="shared" ref="CX6:DF6" si="11">IF(CX7="",NA(),CX7)</f>
        <v>45.81</v>
      </c>
      <c r="CY6" s="33">
        <f t="shared" si="11"/>
        <v>49</v>
      </c>
      <c r="CZ6" s="33">
        <f t="shared" si="11"/>
        <v>50.23</v>
      </c>
      <c r="DA6" s="33">
        <f t="shared" si="11"/>
        <v>71.680000000000007</v>
      </c>
      <c r="DB6" s="33">
        <f t="shared" si="11"/>
        <v>65.66</v>
      </c>
      <c r="DC6" s="33">
        <f t="shared" si="11"/>
        <v>65.599999999999994</v>
      </c>
      <c r="DD6" s="33">
        <f t="shared" si="11"/>
        <v>66</v>
      </c>
      <c r="DE6" s="33">
        <f t="shared" si="11"/>
        <v>65.86</v>
      </c>
      <c r="DF6" s="33">
        <f t="shared" si="11"/>
        <v>66.33</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0.14000000000000001</v>
      </c>
      <c r="EJ6" s="33">
        <f t="shared" si="14"/>
        <v>0.18</v>
      </c>
      <c r="EK6" s="33">
        <f t="shared" si="14"/>
        <v>0.18</v>
      </c>
      <c r="EL6" s="33">
        <f t="shared" si="14"/>
        <v>0.19</v>
      </c>
      <c r="EM6" s="33">
        <f t="shared" si="14"/>
        <v>0.16</v>
      </c>
      <c r="EN6" s="32" t="str">
        <f>IF(EN7="","",IF(EN7="-","【-】","【"&amp;SUBSTITUTE(TEXT(EN7,"#,##0.00"),"-","△")&amp;"】"))</f>
        <v>【0.17】</v>
      </c>
    </row>
    <row r="7" spans="1:144" s="34" customFormat="1">
      <c r="A7" s="26"/>
      <c r="B7" s="35">
        <v>2014</v>
      </c>
      <c r="C7" s="35">
        <v>402044</v>
      </c>
      <c r="D7" s="35">
        <v>47</v>
      </c>
      <c r="E7" s="35">
        <v>17</v>
      </c>
      <c r="F7" s="35">
        <v>1</v>
      </c>
      <c r="G7" s="35">
        <v>0</v>
      </c>
      <c r="H7" s="35" t="s">
        <v>96</v>
      </c>
      <c r="I7" s="35" t="s">
        <v>97</v>
      </c>
      <c r="J7" s="35" t="s">
        <v>98</v>
      </c>
      <c r="K7" s="35" t="s">
        <v>99</v>
      </c>
      <c r="L7" s="35" t="s">
        <v>100</v>
      </c>
      <c r="M7" s="36" t="s">
        <v>101</v>
      </c>
      <c r="N7" s="36" t="s">
        <v>102</v>
      </c>
      <c r="O7" s="36">
        <v>23.75</v>
      </c>
      <c r="P7" s="36">
        <v>92.04</v>
      </c>
      <c r="Q7" s="36">
        <v>3455</v>
      </c>
      <c r="R7" s="36">
        <v>58061</v>
      </c>
      <c r="S7" s="36">
        <v>61.76</v>
      </c>
      <c r="T7" s="36">
        <v>940.11</v>
      </c>
      <c r="U7" s="36">
        <v>13727</v>
      </c>
      <c r="V7" s="36">
        <v>3.85</v>
      </c>
      <c r="W7" s="36">
        <v>3565.45</v>
      </c>
      <c r="X7" s="36">
        <v>96.5</v>
      </c>
      <c r="Y7" s="36">
        <v>104.42</v>
      </c>
      <c r="Z7" s="36">
        <v>90.87</v>
      </c>
      <c r="AA7" s="36">
        <v>101.44</v>
      </c>
      <c r="AB7" s="36">
        <v>97.31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2855.87</v>
      </c>
      <c r="BF7" s="36">
        <v>2112.4499999999998</v>
      </c>
      <c r="BG7" s="36">
        <v>1052.23</v>
      </c>
      <c r="BH7" s="36">
        <v>2512.31</v>
      </c>
      <c r="BI7" s="36">
        <v>2138.9299999999998</v>
      </c>
      <c r="BJ7" s="36">
        <v>1882.66</v>
      </c>
      <c r="BK7" s="36">
        <v>1749.66</v>
      </c>
      <c r="BL7" s="36">
        <v>1574.53</v>
      </c>
      <c r="BM7" s="36">
        <v>1506.51</v>
      </c>
      <c r="BN7" s="36">
        <v>1315.67</v>
      </c>
      <c r="BO7" s="36">
        <v>776.35</v>
      </c>
      <c r="BP7" s="36">
        <v>28.13</v>
      </c>
      <c r="BQ7" s="36">
        <v>40.33</v>
      </c>
      <c r="BR7" s="36">
        <v>48.5</v>
      </c>
      <c r="BS7" s="36">
        <v>48.22</v>
      </c>
      <c r="BT7" s="36">
        <v>54.2</v>
      </c>
      <c r="BU7" s="36">
        <v>54.67</v>
      </c>
      <c r="BV7" s="36">
        <v>54.46</v>
      </c>
      <c r="BW7" s="36">
        <v>57.36</v>
      </c>
      <c r="BX7" s="36">
        <v>57.33</v>
      </c>
      <c r="BY7" s="36">
        <v>60.78</v>
      </c>
      <c r="BZ7" s="36">
        <v>96.57</v>
      </c>
      <c r="CA7" s="36">
        <v>684.11</v>
      </c>
      <c r="CB7" s="36">
        <v>509.65</v>
      </c>
      <c r="CC7" s="36">
        <v>424.97</v>
      </c>
      <c r="CD7" s="36">
        <v>426.73</v>
      </c>
      <c r="CE7" s="36">
        <v>379.92</v>
      </c>
      <c r="CF7" s="36">
        <v>290.26</v>
      </c>
      <c r="CG7" s="36">
        <v>293.08999999999997</v>
      </c>
      <c r="CH7" s="36">
        <v>279.91000000000003</v>
      </c>
      <c r="CI7" s="36">
        <v>284.52999999999997</v>
      </c>
      <c r="CJ7" s="36">
        <v>276.26</v>
      </c>
      <c r="CK7" s="36">
        <v>142.28</v>
      </c>
      <c r="CL7" s="36" t="s">
        <v>101</v>
      </c>
      <c r="CM7" s="36" t="s">
        <v>101</v>
      </c>
      <c r="CN7" s="36" t="s">
        <v>101</v>
      </c>
      <c r="CO7" s="36" t="s">
        <v>101</v>
      </c>
      <c r="CP7" s="36" t="s">
        <v>101</v>
      </c>
      <c r="CQ7" s="36">
        <v>39.770000000000003</v>
      </c>
      <c r="CR7" s="36">
        <v>38.950000000000003</v>
      </c>
      <c r="CS7" s="36">
        <v>40.07</v>
      </c>
      <c r="CT7" s="36">
        <v>39.92</v>
      </c>
      <c r="CU7" s="36">
        <v>41.63</v>
      </c>
      <c r="CV7" s="36">
        <v>60.35</v>
      </c>
      <c r="CW7" s="36">
        <v>38.33</v>
      </c>
      <c r="CX7" s="36">
        <v>45.81</v>
      </c>
      <c r="CY7" s="36">
        <v>49</v>
      </c>
      <c r="CZ7" s="36">
        <v>50.23</v>
      </c>
      <c r="DA7" s="36">
        <v>71.680000000000007</v>
      </c>
      <c r="DB7" s="36">
        <v>65.66</v>
      </c>
      <c r="DC7" s="36">
        <v>65.599999999999994</v>
      </c>
      <c r="DD7" s="36">
        <v>66</v>
      </c>
      <c r="DE7" s="36">
        <v>65.86</v>
      </c>
      <c r="DF7" s="36">
        <v>66.33</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0.14000000000000001</v>
      </c>
      <c r="EJ7" s="36">
        <v>0.18</v>
      </c>
      <c r="EK7" s="36">
        <v>0.18</v>
      </c>
      <c r="EL7" s="36">
        <v>0.19</v>
      </c>
      <c r="EM7" s="36">
        <v>0.16</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nogata</cp:lastModifiedBy>
  <dcterms:created xsi:type="dcterms:W3CDTF">2016-02-03T08:57:03Z</dcterms:created>
  <dcterms:modified xsi:type="dcterms:W3CDTF">2016-02-16T07:21:09Z</dcterms:modified>
  <cp:category/>
</cp:coreProperties>
</file>