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4525"/>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R6" i="5"/>
  <c r="Q6" i="5"/>
  <c r="AI8" i="4" s="1"/>
  <c r="P6" i="5"/>
  <c r="O6" i="5"/>
  <c r="N6" i="5"/>
  <c r="M6" i="5"/>
  <c r="L6" i="5"/>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B10" i="4"/>
  <c r="AY8" i="4"/>
  <c r="AQ8" i="4"/>
  <c r="Z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<sst xmlns="http://schemas.openxmlformats.org/spreadsheetml/2006/main" count="217" uniqueCount="107">
  <si>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</si>
  <si>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</si>
  <si>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</si>
  <si>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</si>
  <si>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</si>
  <si>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</si>
  <si>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</si>
  <si>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</si>
  <si>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</si>
  <si>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</si>
  <si>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</si>
  <si>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</si>
  <si>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</si>
  <si>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</si>
  <si>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</si>
  <si>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</si>
  <si>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</si>
  <si>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</si>
  <si>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</si>
  <si>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</si>
  <si>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</si>
  <si>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</si>
  <si>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</si>
  <si>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</si>
  <si>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</si>
  <si>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</si>
  <si>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</si>
  <si>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</si>
  <si>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</si>
  <si>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</si>
  <si>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</si>
  <si>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</si>
  <si>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</si>
  <si>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</si>
  <si>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</si>
  <si>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</si>
  <si>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</si>
  <si>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</si>
  <si>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</si>
  <si>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</si>
  <si>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</si>
  <si>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</si>
  <si>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</si>
  <si>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</si>
  <si>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</si>
  <si>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</si>
  <si>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</si>
  <si>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</si>
  <si>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</si>
  <si>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</si>
  <si>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</si>
  <si>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</si>
  <si>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</si>
  <si>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</si>
  <si>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</si>
  <si>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</si>
  <si>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</si>
  <si>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</si>
  <si>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</si>
  <si>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</si>
  <si>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</si>
  <si>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</si>
  <si>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</si>
  <si>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</si>
  <si>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</si>
  <si>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</si>
  <si>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</si>
  <si>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</si>
  <si>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</si>
  <si>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</si>
  <si>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</si>
  <si>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</si>
  <si>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</si>
  <si>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</si>
  <si>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</si>
  <si>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</si>
  <si>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</si>
  <si>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</si>
  <si>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</si>
  <si>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</si>
  <si>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</si>
  <si>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</si>
  <si>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</si>
  <si>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</si>
  <si>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</si>
  <si>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</si>
  <si>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</si>
  <si>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</si>
  <si>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</si>
  <si>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</si>
  <si>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</si>
  <si>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</si>
  <si>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</si>
  <si>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福岡県　直方市</t>
  </si>
  <si>
    <t>法適用</t>
  </si>
  <si>
    <t>水道事業</t>
  </si>
  <si>
    <t>末端給水事業</t>
  </si>
  <si>
    <t>A4</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</si>
  <si>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</si>
  <si>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</si>
  <si>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</si>
  <si>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</si>
  <si>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</si>
  <si>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</si>
  <si>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経常収支比率については、100％を超えており黒字経営状況ではあるが、類似団体との比較では低率であり、収入の確保と費用削減を併せて行う必要がある。累積欠損金比率は、発生していない。
　流動比率は、類似団体平均値とほぼ変わらないが、単年度赤字累積による、累積欠損金が発生しないよう、経常収支比率と同様に収入の確保と費用削減が必要となる。
　企業債残高対給水収益比率が類似団体と比較して高率となっているのは、過去に浄水施設の全面改修を行ったことによるものであるが、償還原資を確保し返済計画に沿って償還しており、残高については減少傾向にある。
　料金回収率及び給水原価、施設利用率に関して類似団体平均値に比べて比較的大きな値の開きがあるが、これらは類似団体に比べ給水原価が高水準となっており経常費用の割合が大きいことによるものである。要因の一つとして、市内に4箇所の浄水場がありそれぞれが一定の割合の配水能力を持ち稼動しており施設の運営及び維持管理といった費用支出が考えられる。類似団体平均値程度に合わせた経営を行うには、経常的な経費削減と併せて、今後の給水人口減少を鑑み、施設の統廃合等も検討していく必要があるが、現行の基本的な考え方としては、寒波や大規模事故等による広範囲な漏水に対応する緊急時の余力部分といったプラス面と考えている。
　有収率は、経年配水管が影響の漏水が多く類似団平均値より低くなっているが、管路更新計画に沿った早急な対応を実施していくことが必要である。</t>
    <rPh sb="1" eb="3">
      <t>ケイジョウ</t>
    </rPh>
    <rPh sb="3" eb="5">
      <t>シュウシ</t>
    </rPh>
    <rPh sb="5" eb="7">
      <t>ヒリツ</t>
    </rPh>
    <rPh sb="18" eb="19">
      <t>コ</t>
    </rPh>
    <rPh sb="23" eb="25">
      <t>クロジ</t>
    </rPh>
    <rPh sb="25" eb="27">
      <t>ケイエイ</t>
    </rPh>
    <rPh sb="27" eb="29">
      <t>ジョウキョウ</t>
    </rPh>
    <rPh sb="35" eb="37">
      <t>ルイジ</t>
    </rPh>
    <rPh sb="37" eb="39">
      <t>ダンタイ</t>
    </rPh>
    <rPh sb="41" eb="43">
      <t>ヒカク</t>
    </rPh>
    <rPh sb="45" eb="47">
      <t>テイリツ</t>
    </rPh>
    <rPh sb="51" eb="53">
      <t>シュウニュウ</t>
    </rPh>
    <rPh sb="54" eb="56">
      <t>カクホ</t>
    </rPh>
    <rPh sb="57" eb="59">
      <t>ヒヨウ</t>
    </rPh>
    <rPh sb="59" eb="61">
      <t>サクゲン</t>
    </rPh>
    <rPh sb="62" eb="63">
      <t>アワ</t>
    </rPh>
    <rPh sb="65" eb="66">
      <t>オコナ</t>
    </rPh>
    <rPh sb="67" eb="69">
      <t>ヒツヨウ</t>
    </rPh>
    <rPh sb="73" eb="75">
      <t>ルイセキ</t>
    </rPh>
    <rPh sb="75" eb="77">
      <t>ケッソン</t>
    </rPh>
    <rPh sb="77" eb="78">
      <t>キン</t>
    </rPh>
    <rPh sb="78" eb="80">
      <t>ヒリツ</t>
    </rPh>
    <rPh sb="82" eb="84">
      <t>ハッセイ</t>
    </rPh>
    <rPh sb="92" eb="94">
      <t>リュウドウ</t>
    </rPh>
    <rPh sb="94" eb="96">
      <t>ヒリツ</t>
    </rPh>
    <rPh sb="98" eb="100">
      <t>ルイジ</t>
    </rPh>
    <rPh sb="100" eb="102">
      <t>ダンタイ</t>
    </rPh>
    <rPh sb="102" eb="104">
      <t>ヘイキン</t>
    </rPh>
    <rPh sb="104" eb="105">
      <t>チ</t>
    </rPh>
    <rPh sb="108" eb="109">
      <t>カ</t>
    </rPh>
    <rPh sb="115" eb="118">
      <t>タンネンド</t>
    </rPh>
    <rPh sb="118" eb="120">
      <t>アカジ</t>
    </rPh>
    <rPh sb="120" eb="122">
      <t>ルイセキ</t>
    </rPh>
    <rPh sb="126" eb="128">
      <t>ルイセキ</t>
    </rPh>
    <rPh sb="128" eb="131">
      <t>ケッソンキン</t>
    </rPh>
    <rPh sb="132" eb="134">
      <t>ハッセイ</t>
    </rPh>
    <rPh sb="140" eb="142">
      <t>ケイジョウ</t>
    </rPh>
    <rPh sb="142" eb="144">
      <t>シュウシ</t>
    </rPh>
    <rPh sb="144" eb="146">
      <t>ヒリツ</t>
    </rPh>
    <rPh sb="147" eb="149">
      <t>ドウヨウ</t>
    </rPh>
    <rPh sb="150" eb="152">
      <t>シュウニュウ</t>
    </rPh>
    <rPh sb="153" eb="155">
      <t>カクホ</t>
    </rPh>
    <rPh sb="156" eb="158">
      <t>ヒヨウ</t>
    </rPh>
    <rPh sb="158" eb="160">
      <t>サクゲン</t>
    </rPh>
    <rPh sb="161" eb="163">
      <t>ヒツヨウ</t>
    </rPh>
    <rPh sb="169" eb="171">
      <t>キギョウ</t>
    </rPh>
    <rPh sb="171" eb="172">
      <t>サイ</t>
    </rPh>
    <rPh sb="172" eb="174">
      <t>ザンダカ</t>
    </rPh>
    <rPh sb="174" eb="175">
      <t>タイ</t>
    </rPh>
    <rPh sb="175" eb="177">
      <t>キュウスイ</t>
    </rPh>
    <rPh sb="177" eb="179">
      <t>シュウエキ</t>
    </rPh>
    <rPh sb="179" eb="181">
      <t>ヒリツ</t>
    </rPh>
    <rPh sb="182" eb="184">
      <t>ルイジ</t>
    </rPh>
    <rPh sb="184" eb="186">
      <t>ダンタイ</t>
    </rPh>
    <rPh sb="187" eb="189">
      <t>ヒカク</t>
    </rPh>
    <rPh sb="191" eb="193">
      <t>コウリツ</t>
    </rPh>
    <rPh sb="202" eb="204">
      <t>カコ</t>
    </rPh>
    <rPh sb="205" eb="207">
      <t>ジョウスイ</t>
    </rPh>
    <rPh sb="207" eb="209">
      <t>シセツ</t>
    </rPh>
    <rPh sb="210" eb="212">
      <t>ゼンメン</t>
    </rPh>
    <rPh sb="212" eb="214">
      <t>カイシュウ</t>
    </rPh>
    <rPh sb="215" eb="216">
      <t>オコナ</t>
    </rPh>
    <rPh sb="230" eb="232">
      <t>ショウカン</t>
    </rPh>
    <rPh sb="232" eb="234">
      <t>ゲンシ</t>
    </rPh>
    <rPh sb="235" eb="237">
      <t>カクホ</t>
    </rPh>
    <rPh sb="238" eb="240">
      <t>ヘンサイ</t>
    </rPh>
    <rPh sb="240" eb="242">
      <t>ケイカク</t>
    </rPh>
    <rPh sb="243" eb="244">
      <t>ソ</t>
    </rPh>
    <rPh sb="246" eb="248">
      <t>ショウカン</t>
    </rPh>
    <rPh sb="253" eb="255">
      <t>ザンダカ</t>
    </rPh>
    <rPh sb="260" eb="262">
      <t>ゲンショウ</t>
    </rPh>
    <rPh sb="262" eb="264">
      <t>ケイコウ</t>
    </rPh>
    <rPh sb="270" eb="272">
      <t>リョウキン</t>
    </rPh>
    <rPh sb="272" eb="274">
      <t>カイシュウ</t>
    </rPh>
    <rPh sb="274" eb="275">
      <t>リツ</t>
    </rPh>
    <rPh sb="275" eb="276">
      <t>オヨ</t>
    </rPh>
    <rPh sb="277" eb="279">
      <t>キュウスイ</t>
    </rPh>
    <rPh sb="279" eb="281">
      <t>ゲンカ</t>
    </rPh>
    <rPh sb="282" eb="284">
      <t>シセツ</t>
    </rPh>
    <rPh sb="284" eb="287">
      <t>リヨウリツ</t>
    </rPh>
    <rPh sb="288" eb="289">
      <t>カン</t>
    </rPh>
    <rPh sb="291" eb="293">
      <t>ルイジ</t>
    </rPh>
    <rPh sb="293" eb="295">
      <t>ダンタイ</t>
    </rPh>
    <rPh sb="295" eb="297">
      <t>ヘイキン</t>
    </rPh>
    <rPh sb="297" eb="298">
      <t>チ</t>
    </rPh>
    <rPh sb="299" eb="300">
      <t>クラ</t>
    </rPh>
    <rPh sb="302" eb="305">
      <t>ヒカクテキ</t>
    </rPh>
    <rPh sb="305" eb="306">
      <t>オオ</t>
    </rPh>
    <rPh sb="308" eb="309">
      <t>アタイ</t>
    </rPh>
    <rPh sb="310" eb="311">
      <t>ヒラ</t>
    </rPh>
    <rPh sb="321" eb="323">
      <t>ルイジ</t>
    </rPh>
    <rPh sb="323" eb="325">
      <t>ダンタイ</t>
    </rPh>
    <rPh sb="326" eb="327">
      <t>クラ</t>
    </rPh>
    <rPh sb="328" eb="330">
      <t>キュウスイ</t>
    </rPh>
    <rPh sb="330" eb="332">
      <t>ゲンカ</t>
    </rPh>
    <rPh sb="333" eb="336">
      <t>コウスイジュン</t>
    </rPh>
    <rPh sb="342" eb="344">
      <t>ケイジョウ</t>
    </rPh>
    <rPh sb="344" eb="346">
      <t>ヒヨウ</t>
    </rPh>
    <rPh sb="347" eb="349">
      <t>ワリアイ</t>
    </rPh>
    <rPh sb="350" eb="351">
      <t>オオ</t>
    </rPh>
    <rPh sb="364" eb="366">
      <t>ヨウイン</t>
    </rPh>
    <rPh sb="367" eb="368">
      <t>ヒト</t>
    </rPh>
    <rPh sb="373" eb="375">
      <t>シナイ</t>
    </rPh>
    <rPh sb="377" eb="379">
      <t>カショ</t>
    </rPh>
    <rPh sb="380" eb="383">
      <t>ジョウスイジョウ</t>
    </rPh>
    <rPh sb="391" eb="393">
      <t>イッテイ</t>
    </rPh>
    <rPh sb="394" eb="396">
      <t>ワリアイ</t>
    </rPh>
    <rPh sb="397" eb="399">
      <t>ハイスイ</t>
    </rPh>
    <rPh sb="399" eb="401">
      <t>ノウリョク</t>
    </rPh>
    <rPh sb="402" eb="403">
      <t>モ</t>
    </rPh>
    <rPh sb="404" eb="406">
      <t>カドウ</t>
    </rPh>
    <rPh sb="410" eb="412">
      <t>シセツ</t>
    </rPh>
    <rPh sb="413" eb="415">
      <t>ウンエイ</t>
    </rPh>
    <rPh sb="415" eb="416">
      <t>オヨ</t>
    </rPh>
    <rPh sb="417" eb="419">
      <t>イジ</t>
    </rPh>
    <rPh sb="430" eb="431">
      <t>カンガ</t>
    </rPh>
    <rPh sb="436" eb="438">
      <t>ルイジ</t>
    </rPh>
    <rPh sb="438" eb="440">
      <t>ダンタイ</t>
    </rPh>
    <rPh sb="440" eb="442">
      <t>ヘイキン</t>
    </rPh>
    <rPh sb="442" eb="443">
      <t>チ</t>
    </rPh>
    <rPh sb="443" eb="445">
      <t>テイド</t>
    </rPh>
    <rPh sb="446" eb="447">
      <t>ア</t>
    </rPh>
    <rPh sb="450" eb="452">
      <t>ケイエイ</t>
    </rPh>
    <rPh sb="453" eb="454">
      <t>オコナ</t>
    </rPh>
    <rPh sb="458" eb="461">
      <t>ケイジョウテキ</t>
    </rPh>
    <rPh sb="462" eb="464">
      <t>ケイヒ</t>
    </rPh>
    <rPh sb="464" eb="466">
      <t>サクゲン</t>
    </rPh>
    <rPh sb="467" eb="468">
      <t>アワ</t>
    </rPh>
    <rPh sb="505" eb="507">
      <t>ゲンコウ</t>
    </rPh>
    <rPh sb="508" eb="511">
      <t>キホンテキ</t>
    </rPh>
    <rPh sb="512" eb="513">
      <t>カンガ</t>
    </rPh>
    <rPh sb="514" eb="515">
      <t>カタ</t>
    </rPh>
    <rPh sb="520" eb="522">
      <t>カンパ</t>
    </rPh>
    <rPh sb="523" eb="526">
      <t>ダイキボ</t>
    </rPh>
    <rPh sb="526" eb="528">
      <t>ジコ</t>
    </rPh>
    <rPh sb="528" eb="529">
      <t>トウ</t>
    </rPh>
    <rPh sb="532" eb="535">
      <t>コウハンイ</t>
    </rPh>
    <rPh sb="536" eb="538">
      <t>ロウスイ</t>
    </rPh>
    <rPh sb="539" eb="541">
      <t>タイオウ</t>
    </rPh>
    <rPh sb="543" eb="545">
      <t>キンキュウ</t>
    </rPh>
    <rPh sb="545" eb="546">
      <t>ジ</t>
    </rPh>
    <rPh sb="547" eb="549">
      <t>ヨリョク</t>
    </rPh>
    <rPh sb="549" eb="551">
      <t>ブブン</t>
    </rPh>
    <rPh sb="558" eb="559">
      <t>メン</t>
    </rPh>
    <rPh sb="560" eb="561">
      <t>カンガ</t>
    </rPh>
    <rPh sb="573" eb="575">
      <t>ケイネン</t>
    </rPh>
    <rPh sb="575" eb="577">
      <t>ハイスイ</t>
    </rPh>
    <rPh sb="577" eb="578">
      <t>カン</t>
    </rPh>
    <rPh sb="579" eb="581">
      <t>エイキョウ</t>
    </rPh>
    <rPh sb="582" eb="584">
      <t>ロウスイ</t>
    </rPh>
    <rPh sb="585" eb="586">
      <t>オオ</t>
    </rPh>
    <rPh sb="587" eb="589">
      <t>ルイジ</t>
    </rPh>
    <rPh sb="629" eb="631">
      <t>ヒツヨウ</t>
    </rPh>
    <phoneticPr fontId="4"/>
  </si>
  <si>
    <t>　有形固定資産減価償却率については、平成27年度で47.73％となっており、ほぼ類似団体平均値と同等となっている。
　管路経年化率については、平成27年度19.48％となっており、水道事業創設の時期が早かったこともあり、類似団体平均値と比べて比較的大きな値の開きがある。
　管路更新化率については、類似団体平均値と比べて高率である管路経年化率を改善するため、管路更新事業に積極的に取り組んでいることから、類似団体平均値より比較的高率になっている。</t>
    <rPh sb="1" eb="3">
      <t>ユウケイ</t>
    </rPh>
    <rPh sb="3" eb="5">
      <t>コテイ</t>
    </rPh>
    <rPh sb="5" eb="7">
      <t>シサン</t>
    </rPh>
    <rPh sb="7" eb="9">
      <t>ゲンカ</t>
    </rPh>
    <rPh sb="9" eb="11">
      <t>ショウキャク</t>
    </rPh>
    <rPh sb="11" eb="12">
      <t>リツ</t>
    </rPh>
    <rPh sb="18" eb="20">
      <t>ヘイセイ</t>
    </rPh>
    <rPh sb="22" eb="24">
      <t>ネンド</t>
    </rPh>
    <rPh sb="40" eb="42">
      <t>ルイジ</t>
    </rPh>
    <rPh sb="42" eb="44">
      <t>ダンタイ</t>
    </rPh>
    <rPh sb="44" eb="46">
      <t>ヘイキン</t>
    </rPh>
    <rPh sb="46" eb="47">
      <t>チ</t>
    </rPh>
    <rPh sb="48" eb="50">
      <t>ドウトウ</t>
    </rPh>
    <rPh sb="59" eb="61">
      <t>カンロ</t>
    </rPh>
    <rPh sb="61" eb="63">
      <t>ケイネン</t>
    </rPh>
    <rPh sb="63" eb="64">
      <t>カ</t>
    </rPh>
    <rPh sb="64" eb="65">
      <t>リツ</t>
    </rPh>
    <rPh sb="71" eb="73">
      <t>ヘイセイ</t>
    </rPh>
    <rPh sb="75" eb="77">
      <t>ネンド</t>
    </rPh>
    <rPh sb="90" eb="92">
      <t>スイドウ</t>
    </rPh>
    <rPh sb="92" eb="94">
      <t>ジギョウ</t>
    </rPh>
    <rPh sb="94" eb="96">
      <t>ソウセツ</t>
    </rPh>
    <rPh sb="97" eb="99">
      <t>ジキ</t>
    </rPh>
    <rPh sb="100" eb="101">
      <t>ハヤ</t>
    </rPh>
    <rPh sb="110" eb="112">
      <t>ルイジ</t>
    </rPh>
    <rPh sb="112" eb="114">
      <t>ダンタイ</t>
    </rPh>
    <rPh sb="114" eb="116">
      <t>ヘイキン</t>
    </rPh>
    <rPh sb="116" eb="117">
      <t>チ</t>
    </rPh>
    <rPh sb="118" eb="119">
      <t>クラ</t>
    </rPh>
    <rPh sb="121" eb="124">
      <t>ヒカクテキ</t>
    </rPh>
    <rPh sb="124" eb="125">
      <t>オオ</t>
    </rPh>
    <rPh sb="127" eb="128">
      <t>アタイ</t>
    </rPh>
    <rPh sb="129" eb="130">
      <t>ヒラ</t>
    </rPh>
    <rPh sb="137" eb="139">
      <t>カンロ</t>
    </rPh>
    <rPh sb="139" eb="141">
      <t>コウシン</t>
    </rPh>
    <rPh sb="141" eb="142">
      <t>カ</t>
    </rPh>
    <rPh sb="142" eb="143">
      <t>リツ</t>
    </rPh>
    <rPh sb="149" eb="151">
      <t>ルイジ</t>
    </rPh>
    <rPh sb="151" eb="153">
      <t>ダンタイ</t>
    </rPh>
    <rPh sb="153" eb="155">
      <t>ヘイキン</t>
    </rPh>
    <rPh sb="155" eb="156">
      <t>チ</t>
    </rPh>
    <rPh sb="157" eb="158">
      <t>クラ</t>
    </rPh>
    <rPh sb="160" eb="162">
      <t>コウリツ</t>
    </rPh>
    <rPh sb="165" eb="167">
      <t>カンロ</t>
    </rPh>
    <rPh sb="167" eb="170">
      <t>ケイネンカ</t>
    </rPh>
    <rPh sb="170" eb="171">
      <t>リツ</t>
    </rPh>
    <rPh sb="172" eb="174">
      <t>カイゼン</t>
    </rPh>
    <rPh sb="179" eb="181">
      <t>カンロ</t>
    </rPh>
    <rPh sb="181" eb="183">
      <t>コウシン</t>
    </rPh>
    <rPh sb="183" eb="185">
      <t>ジギョウ</t>
    </rPh>
    <rPh sb="186" eb="189">
      <t>セッキョクテキ</t>
    </rPh>
    <rPh sb="190" eb="191">
      <t>ト</t>
    </rPh>
    <rPh sb="192" eb="193">
      <t>ク</t>
    </rPh>
    <rPh sb="202" eb="204">
      <t>ルイジ</t>
    </rPh>
    <rPh sb="204" eb="206">
      <t>ダンタイ</t>
    </rPh>
    <rPh sb="206" eb="208">
      <t>ヘイキン</t>
    </rPh>
    <rPh sb="208" eb="209">
      <t>チ</t>
    </rPh>
    <rPh sb="211" eb="214">
      <t>ヒカクテキ</t>
    </rPh>
    <rPh sb="214" eb="216">
      <t>コウリツ</t>
    </rPh>
    <phoneticPr fontId="4"/>
  </si>
  <si>
    <t>　直方市水道事業は、毎年単年度黒字が続いており、累積欠損金は発生していない。しかし、管路を中心とした水道施設は老朽化が進んでいる。
　この状況を改善するため、管路の更新に積極的に取り組んでいるが、その財源の多くが企業債であり、このことが企業債残高対給水収益比率を押し上げている。今後は、国庫補助金や受託工事収益等の企業債以外の財源を積極的に活用し、管路更新を進めていく必要がある。
　また、老朽化した施設等の維持管理に多くの費用負担が発生するが、効率的な経営をさらに推し進め、修繕費、委託料、人件費、動力費、薬品費等の経常的な費用を削減することにより、より健全な企業経営及び財政の確立を目指す必要がある。</t>
    <rPh sb="1" eb="4">
      <t>ノオガタシ</t>
    </rPh>
    <rPh sb="4" eb="6">
      <t>スイドウ</t>
    </rPh>
    <rPh sb="6" eb="8">
      <t>ジギョウ</t>
    </rPh>
    <rPh sb="10" eb="12">
      <t>マイトシ</t>
    </rPh>
    <rPh sb="12" eb="15">
      <t>タンネンド</t>
    </rPh>
    <rPh sb="15" eb="17">
      <t>クロジ</t>
    </rPh>
    <rPh sb="18" eb="19">
      <t>ツヅ</t>
    </rPh>
    <rPh sb="24" eb="26">
      <t>ルイセキ</t>
    </rPh>
    <rPh sb="26" eb="29">
      <t>ケッソンキン</t>
    </rPh>
    <rPh sb="30" eb="32">
      <t>ハッセイ</t>
    </rPh>
    <rPh sb="42" eb="44">
      <t>カンロ</t>
    </rPh>
    <rPh sb="45" eb="47">
      <t>チュウシン</t>
    </rPh>
    <rPh sb="50" eb="52">
      <t>スイドウ</t>
    </rPh>
    <rPh sb="52" eb="54">
      <t>シセツ</t>
    </rPh>
    <rPh sb="55" eb="58">
      <t>ロウキュウカ</t>
    </rPh>
    <rPh sb="59" eb="60">
      <t>スス</t>
    </rPh>
    <rPh sb="69" eb="71">
      <t>ジョウキョウ</t>
    </rPh>
    <rPh sb="72" eb="74">
      <t>カイゼン</t>
    </rPh>
    <rPh sb="79" eb="81">
      <t>カンロ</t>
    </rPh>
    <rPh sb="82" eb="84">
      <t>コウシン</t>
    </rPh>
    <rPh sb="85" eb="88">
      <t>セッキョクテキ</t>
    </rPh>
    <rPh sb="89" eb="90">
      <t>ト</t>
    </rPh>
    <rPh sb="91" eb="92">
      <t>ク</t>
    </rPh>
    <rPh sb="100" eb="102">
      <t>ザイゲン</t>
    </rPh>
    <rPh sb="103" eb="104">
      <t>オオ</t>
    </rPh>
    <rPh sb="106" eb="108">
      <t>キギョウ</t>
    </rPh>
    <rPh sb="108" eb="109">
      <t>サイ</t>
    </rPh>
    <rPh sb="118" eb="120">
      <t>キギョウ</t>
    </rPh>
    <rPh sb="120" eb="121">
      <t>サイ</t>
    </rPh>
    <rPh sb="121" eb="123">
      <t>ザンダカ</t>
    </rPh>
    <rPh sb="123" eb="124">
      <t>タイ</t>
    </rPh>
    <rPh sb="124" eb="126">
      <t>キュウスイ</t>
    </rPh>
    <rPh sb="126" eb="128">
      <t>シュウエキ</t>
    </rPh>
    <rPh sb="128" eb="130">
      <t>ヒリツ</t>
    </rPh>
    <rPh sb="131" eb="132">
      <t>オ</t>
    </rPh>
    <rPh sb="133" eb="134">
      <t>ア</t>
    </rPh>
    <rPh sb="139" eb="141">
      <t>コンゴ</t>
    </rPh>
    <rPh sb="143" eb="145">
      <t>コッコ</t>
    </rPh>
    <rPh sb="145" eb="148">
      <t>ホジョキン</t>
    </rPh>
    <rPh sb="149" eb="151">
      <t>ジュタク</t>
    </rPh>
    <rPh sb="151" eb="153">
      <t>コウジ</t>
    </rPh>
    <rPh sb="153" eb="155">
      <t>シュウエキ</t>
    </rPh>
    <rPh sb="155" eb="156">
      <t>トウ</t>
    </rPh>
    <rPh sb="157" eb="159">
      <t>キギョウ</t>
    </rPh>
    <rPh sb="159" eb="160">
      <t>サイ</t>
    </rPh>
    <rPh sb="160" eb="162">
      <t>イガイ</t>
    </rPh>
    <rPh sb="163" eb="165">
      <t>ザイゲン</t>
    </rPh>
    <rPh sb="166" eb="169">
      <t>セッキョクテキ</t>
    </rPh>
    <rPh sb="170" eb="172">
      <t>カツヨウ</t>
    </rPh>
    <rPh sb="174" eb="176">
      <t>カンロ</t>
    </rPh>
    <rPh sb="176" eb="178">
      <t>コウシン</t>
    </rPh>
    <rPh sb="179" eb="180">
      <t>スス</t>
    </rPh>
    <rPh sb="184" eb="186">
      <t>ヒツヨウ</t>
    </rPh>
    <rPh sb="195" eb="198">
      <t>ロウキュウカ</t>
    </rPh>
    <rPh sb="200" eb="203">
      <t>シセツトウ</t>
    </rPh>
    <rPh sb="204" eb="206">
      <t>イジ</t>
    </rPh>
    <rPh sb="206" eb="208">
      <t>カンリ</t>
    </rPh>
    <rPh sb="209" eb="210">
      <t>オオ</t>
    </rPh>
    <rPh sb="212" eb="214">
      <t>ヒヨウ</t>
    </rPh>
    <rPh sb="214" eb="216">
      <t>フタン</t>
    </rPh>
    <rPh sb="217" eb="219">
      <t>ハッセイ</t>
    </rPh>
    <rPh sb="223" eb="226">
      <t>コウリツテキ</t>
    </rPh>
    <rPh sb="227" eb="229">
      <t>ケイエイ</t>
    </rPh>
    <rPh sb="233" eb="234">
      <t>オ</t>
    </rPh>
    <rPh sb="235" eb="236">
      <t>スス</t>
    </rPh>
    <rPh sb="238" eb="241">
      <t>シュウゼンヒ</t>
    </rPh>
    <rPh sb="242" eb="244">
      <t>イタク</t>
    </rPh>
    <rPh sb="244" eb="245">
      <t>リョウ</t>
    </rPh>
    <rPh sb="246" eb="249">
      <t>ジンケンヒ</t>
    </rPh>
    <rPh sb="250" eb="252">
      <t>ドウリョク</t>
    </rPh>
    <rPh sb="252" eb="253">
      <t>ヒ</t>
    </rPh>
    <rPh sb="254" eb="256">
      <t>ヤクヒン</t>
    </rPh>
    <rPh sb="256" eb="257">
      <t>ヒ</t>
    </rPh>
    <rPh sb="257" eb="258">
      <t>トウ</t>
    </rPh>
    <rPh sb="259" eb="262">
      <t>ケイジョウテキ</t>
    </rPh>
    <rPh sb="263" eb="265">
      <t>ヒヨウ</t>
    </rPh>
    <rPh sb="266" eb="268">
      <t>サクゲン</t>
    </rPh>
    <rPh sb="278" eb="280">
      <t>ケンゼン</t>
    </rPh>
    <rPh sb="281" eb="283">
      <t>キギョウ</t>
    </rPh>
    <rPh sb="283" eb="285">
      <t>ケイエイ</t>
    </rPh>
    <rPh sb="285" eb="286">
      <t>オヨ</t>
    </rPh>
    <rPh sb="287" eb="289">
      <t>ザイセイ</t>
    </rPh>
    <rPh sb="290" eb="292">
      <t>カクリツ</t>
    </rPh>
    <rPh sb="293" eb="295">
      <t>メザ</t>
    </rPh>
    <rPh sb="296" eb="29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</si>
</sst>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1.82</c:v>
                </c:pt>
                <c:pt idx="1">
                  <c:v>1.8</c:v>
                </c:pt>
                <c:pt idx="2">
                  <c:v>1.85</c:v>
                </c:pt>
                <c:pt idx="3">
                  <c:v>1.19</c:v>
                </c:pt>
                <c:pt idx="4">
                  <c:v>1.3</c:v>
                </c:pt>
              </c:numCache>
            </c:numRef>
          </c:val>
        </c:ser>
        <c:dLbls>
          <c:showLegendKey val="0"/>
          <c:showVal val="0"/>
          <c:showCatName val="0"/>
          <c:showSerName val="0"/>
          <c:showPercent val="0"/>
          <c:showBubbleSize val="0"/>
        </c:dLbls>
        <c:gapWidth val="150"/>
        <c:axId val="100919936"/>
        <c:axId val="33346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0.84</c:v>
                </c:pt>
                <c:pt idx="1">
                  <c:v>0.78</c:v>
                </c:pt>
                <c:pt idx="2">
                  <c:v>0.83</c:v>
                </c:pt>
                <c:pt idx="3">
                  <c:v>0.72</c:v>
                </c:pt>
                <c:pt idx="4">
                  <c:v>0.71</c:v>
                </c:pt>
              </c:numCache>
            </c:numRef>
          </c:val>
          <c:smooth val="0"/>
        </c:ser>
        <c:dLbls>
          <c:showLegendKey val="0"/>
          <c:showVal val="0"/>
          <c:showCatName val="0"/>
          <c:showSerName val="0"/>
          <c:showPercent val="0"/>
          <c:showBubbleSize val="0"/>
        </c:dLbls>
        <c:marker val="1"/>
        <c:smooth val="0"/>
        <c:axId val="100919936"/>
        <c:axId val="33346304"/>
      </c:lineChart>
      <c:dateAx>
        <c:axId val="100919936"/>
        <c:scaling>
          <c:orientation val="minMax"/>
        </c:scaling>
        <c:delete val="1"/>
        <c:axPos val="b"/>
        <c:numFmt formatCode="ge" sourceLinked="1"/>
        <c:majorTickMark val="none"/>
        <c:minorTickMark val="none"/>
        <c:tickLblPos val="none"/>
        <c:crossAx val="33346304"/>
        <c:crosses val="autoZero"/>
        <c:auto val="1"/>
        <c:lblOffset val="100"/>
        <c:baseTimeUnit val="years"/>
      </c:dateAx>
      <c:valAx>
        <c:axId val="33346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91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50.23</c:v>
                </c:pt>
                <c:pt idx="1">
                  <c:v>51.85</c:v>
                </c:pt>
                <c:pt idx="2">
                  <c:v>51.86</c:v>
                </c:pt>
                <c:pt idx="3">
                  <c:v>50.38</c:v>
                </c:pt>
                <c:pt idx="4">
                  <c:v>51.7</c:v>
                </c:pt>
              </c:numCache>
            </c:numRef>
          </c:val>
        </c:ser>
        <c:dLbls>
          <c:showLegendKey val="0"/>
          <c:showVal val="0"/>
          <c:showCatName val="0"/>
          <c:showSerName val="0"/>
          <c:showPercent val="0"/>
          <c:showBubbleSize val="0"/>
        </c:dLbls>
        <c:gapWidth val="150"/>
        <c:axId val="45083648"/>
        <c:axId val="45085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60.04</c:v>
                </c:pt>
                <c:pt idx="1">
                  <c:v>59.88</c:v>
                </c:pt>
                <c:pt idx="2">
                  <c:v>59.68</c:v>
                </c:pt>
                <c:pt idx="3">
                  <c:v>59.17</c:v>
                </c:pt>
                <c:pt idx="4">
                  <c:v>59.34</c:v>
                </c:pt>
              </c:numCache>
            </c:numRef>
          </c:val>
          <c:smooth val="0"/>
        </c:ser>
        <c:dLbls>
          <c:showLegendKey val="0"/>
          <c:showVal val="0"/>
          <c:showCatName val="0"/>
          <c:showSerName val="0"/>
          <c:showPercent val="0"/>
          <c:showBubbleSize val="0"/>
        </c:dLbls>
        <c:marker val="1"/>
        <c:smooth val="0"/>
        <c:axId val="45083648"/>
        <c:axId val="45085824"/>
      </c:lineChart>
      <c:dateAx>
        <c:axId val="45083648"/>
        <c:scaling>
          <c:orientation val="minMax"/>
        </c:scaling>
        <c:delete val="1"/>
        <c:axPos val="b"/>
        <c:numFmt formatCode="ge" sourceLinked="1"/>
        <c:majorTickMark val="none"/>
        <c:minorTickMark val="none"/>
        <c:tickLblPos val="none"/>
        <c:crossAx val="45085824"/>
        <c:crosses val="autoZero"/>
        <c:auto val="1"/>
        <c:lblOffset val="100"/>
        <c:baseTimeUnit val="years"/>
      </c:dateAx>
      <c:valAx>
        <c:axId val="45085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083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87.71</c:v>
                </c:pt>
                <c:pt idx="1">
                  <c:v>85.07</c:v>
                </c:pt>
                <c:pt idx="2">
                  <c:v>84.23</c:v>
                </c:pt>
                <c:pt idx="3">
                  <c:v>84.7</c:v>
                </c:pt>
                <c:pt idx="4">
                  <c:v>83.73</c:v>
                </c:pt>
              </c:numCache>
            </c:numRef>
          </c:val>
        </c:ser>
        <c:dLbls>
          <c:showLegendKey val="0"/>
          <c:showVal val="0"/>
          <c:showCatName val="0"/>
          <c:showSerName val="0"/>
          <c:showPercent val="0"/>
          <c:showBubbleSize val="0"/>
        </c:dLbls>
        <c:gapWidth val="150"/>
        <c:axId val="45128320"/>
        <c:axId val="45134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87.33</c:v>
                </c:pt>
                <c:pt idx="1">
                  <c:v>87.65</c:v>
                </c:pt>
                <c:pt idx="2">
                  <c:v>87.63</c:v>
                </c:pt>
                <c:pt idx="3">
                  <c:v>87.6</c:v>
                </c:pt>
                <c:pt idx="4">
                  <c:v>87.74</c:v>
                </c:pt>
              </c:numCache>
            </c:numRef>
          </c:val>
          <c:smooth val="0"/>
        </c:ser>
        <c:dLbls>
          <c:showLegendKey val="0"/>
          <c:showVal val="0"/>
          <c:showCatName val="0"/>
          <c:showSerName val="0"/>
          <c:showPercent val="0"/>
          <c:showBubbleSize val="0"/>
        </c:dLbls>
        <c:marker val="1"/>
        <c:smooth val="0"/>
        <c:axId val="45128320"/>
        <c:axId val="45134592"/>
      </c:lineChart>
      <c:dateAx>
        <c:axId val="45128320"/>
        <c:scaling>
          <c:orientation val="minMax"/>
        </c:scaling>
        <c:delete val="1"/>
        <c:axPos val="b"/>
        <c:numFmt formatCode="ge" sourceLinked="1"/>
        <c:majorTickMark val="none"/>
        <c:minorTickMark val="none"/>
        <c:tickLblPos val="none"/>
        <c:crossAx val="45134592"/>
        <c:crosses val="autoZero"/>
        <c:auto val="1"/>
        <c:lblOffset val="100"/>
        <c:baseTimeUnit val="years"/>
      </c:dateAx>
      <c:valAx>
        <c:axId val="45134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128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100.53</c:v>
                </c:pt>
                <c:pt idx="1">
                  <c:v>100.52</c:v>
                </c:pt>
                <c:pt idx="2">
                  <c:v>100.37</c:v>
                </c:pt>
                <c:pt idx="3">
                  <c:v>100.38</c:v>
                </c:pt>
                <c:pt idx="4">
                  <c:v>100.36</c:v>
                </c:pt>
              </c:numCache>
            </c:numRef>
          </c:val>
        </c:ser>
        <c:dLbls>
          <c:showLegendKey val="0"/>
          <c:showVal val="0"/>
          <c:showCatName val="0"/>
          <c:showSerName val="0"/>
          <c:showPercent val="0"/>
          <c:showBubbleSize val="0"/>
        </c:dLbls>
        <c:gapWidth val="150"/>
        <c:axId val="33499392"/>
        <c:axId val="33501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107.68</c:v>
                </c:pt>
                <c:pt idx="1">
                  <c:v>108.24</c:v>
                </c:pt>
                <c:pt idx="2">
                  <c:v>107.8</c:v>
                </c:pt>
                <c:pt idx="3">
                  <c:v>111.96</c:v>
                </c:pt>
                <c:pt idx="4">
                  <c:v>112.69</c:v>
                </c:pt>
              </c:numCache>
            </c:numRef>
          </c:val>
          <c:smooth val="0"/>
        </c:ser>
        <c:dLbls>
          <c:showLegendKey val="0"/>
          <c:showVal val="0"/>
          <c:showCatName val="0"/>
          <c:showSerName val="0"/>
          <c:showPercent val="0"/>
          <c:showBubbleSize val="0"/>
        </c:dLbls>
        <c:marker val="1"/>
        <c:smooth val="0"/>
        <c:axId val="33499392"/>
        <c:axId val="33501568"/>
      </c:lineChart>
      <c:dateAx>
        <c:axId val="33499392"/>
        <c:scaling>
          <c:orientation val="minMax"/>
        </c:scaling>
        <c:delete val="1"/>
        <c:axPos val="b"/>
        <c:numFmt formatCode="ge" sourceLinked="1"/>
        <c:majorTickMark val="none"/>
        <c:minorTickMark val="none"/>
        <c:tickLblPos val="none"/>
        <c:crossAx val="33501568"/>
        <c:crosses val="autoZero"/>
        <c:auto val="1"/>
        <c:lblOffset val="100"/>
        <c:baseTimeUnit val="years"/>
      </c:dateAx>
      <c:valAx>
        <c:axId val="335015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3499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38.96</c:v>
                </c:pt>
                <c:pt idx="1">
                  <c:v>40.06</c:v>
                </c:pt>
                <c:pt idx="2">
                  <c:v>41.05</c:v>
                </c:pt>
                <c:pt idx="3">
                  <c:v>46.16</c:v>
                </c:pt>
                <c:pt idx="4">
                  <c:v>47.73</c:v>
                </c:pt>
              </c:numCache>
            </c:numRef>
          </c:val>
        </c:ser>
        <c:dLbls>
          <c:showLegendKey val="0"/>
          <c:showVal val="0"/>
          <c:showCatName val="0"/>
          <c:showSerName val="0"/>
          <c:showPercent val="0"/>
          <c:showBubbleSize val="0"/>
        </c:dLbls>
        <c:gapWidth val="150"/>
        <c:axId val="33531776"/>
        <c:axId val="33542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37.71</c:v>
                </c:pt>
                <c:pt idx="1">
                  <c:v>38.69</c:v>
                </c:pt>
                <c:pt idx="2">
                  <c:v>39.65</c:v>
                </c:pt>
                <c:pt idx="3">
                  <c:v>45.25</c:v>
                </c:pt>
                <c:pt idx="4">
                  <c:v>46.27</c:v>
                </c:pt>
              </c:numCache>
            </c:numRef>
          </c:val>
          <c:smooth val="0"/>
        </c:ser>
        <c:dLbls>
          <c:showLegendKey val="0"/>
          <c:showVal val="0"/>
          <c:showCatName val="0"/>
          <c:showSerName val="0"/>
          <c:showPercent val="0"/>
          <c:showBubbleSize val="0"/>
        </c:dLbls>
        <c:marker val="1"/>
        <c:smooth val="0"/>
        <c:axId val="33531776"/>
        <c:axId val="33542144"/>
      </c:lineChart>
      <c:dateAx>
        <c:axId val="33531776"/>
        <c:scaling>
          <c:orientation val="minMax"/>
        </c:scaling>
        <c:delete val="1"/>
        <c:axPos val="b"/>
        <c:numFmt formatCode="ge" sourceLinked="1"/>
        <c:majorTickMark val="none"/>
        <c:minorTickMark val="none"/>
        <c:tickLblPos val="none"/>
        <c:crossAx val="33542144"/>
        <c:crosses val="autoZero"/>
        <c:auto val="1"/>
        <c:lblOffset val="100"/>
        <c:baseTimeUnit val="years"/>
      </c:dateAx>
      <c:valAx>
        <c:axId val="33542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531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23.06</c:v>
                </c:pt>
                <c:pt idx="1">
                  <c:v>16.62</c:v>
                </c:pt>
                <c:pt idx="2">
                  <c:v>18.62</c:v>
                </c:pt>
                <c:pt idx="3">
                  <c:v>19.489999999999998</c:v>
                </c:pt>
                <c:pt idx="4">
                  <c:v>19.48</c:v>
                </c:pt>
              </c:numCache>
            </c:numRef>
          </c:val>
        </c:ser>
        <c:dLbls>
          <c:showLegendKey val="0"/>
          <c:showVal val="0"/>
          <c:showCatName val="0"/>
          <c:showSerName val="0"/>
          <c:showPercent val="0"/>
          <c:showBubbleSize val="0"/>
        </c:dLbls>
        <c:gapWidth val="150"/>
        <c:axId val="44865024"/>
        <c:axId val="44866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7.67</c:v>
                </c:pt>
                <c:pt idx="1">
                  <c:v>8.4</c:v>
                </c:pt>
                <c:pt idx="2">
                  <c:v>9.7100000000000009</c:v>
                </c:pt>
                <c:pt idx="3">
                  <c:v>10.71</c:v>
                </c:pt>
                <c:pt idx="4">
                  <c:v>10.93</c:v>
                </c:pt>
              </c:numCache>
            </c:numRef>
          </c:val>
          <c:smooth val="0"/>
        </c:ser>
        <c:dLbls>
          <c:showLegendKey val="0"/>
          <c:showVal val="0"/>
          <c:showCatName val="0"/>
          <c:showSerName val="0"/>
          <c:showPercent val="0"/>
          <c:showBubbleSize val="0"/>
        </c:dLbls>
        <c:marker val="1"/>
        <c:smooth val="0"/>
        <c:axId val="44865024"/>
        <c:axId val="44866944"/>
      </c:lineChart>
      <c:dateAx>
        <c:axId val="44865024"/>
        <c:scaling>
          <c:orientation val="minMax"/>
        </c:scaling>
        <c:delete val="1"/>
        <c:axPos val="b"/>
        <c:numFmt formatCode="ge" sourceLinked="1"/>
        <c:majorTickMark val="none"/>
        <c:minorTickMark val="none"/>
        <c:tickLblPos val="none"/>
        <c:crossAx val="44866944"/>
        <c:crosses val="autoZero"/>
        <c:auto val="1"/>
        <c:lblOffset val="100"/>
        <c:baseTimeUnit val="years"/>
      </c:dateAx>
      <c:valAx>
        <c:axId val="44866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865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5172608"/>
        <c:axId val="45178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4.67</c:v>
                </c:pt>
                <c:pt idx="1">
                  <c:v>4.46</c:v>
                </c:pt>
                <c:pt idx="2">
                  <c:v>4.3899999999999997</c:v>
                </c:pt>
                <c:pt idx="3">
                  <c:v>0.41</c:v>
                </c:pt>
                <c:pt idx="4">
                  <c:v>0.54</c:v>
                </c:pt>
              </c:numCache>
            </c:numRef>
          </c:val>
          <c:smooth val="0"/>
        </c:ser>
        <c:dLbls>
          <c:showLegendKey val="0"/>
          <c:showVal val="0"/>
          <c:showCatName val="0"/>
          <c:showSerName val="0"/>
          <c:showPercent val="0"/>
          <c:showBubbleSize val="0"/>
        </c:dLbls>
        <c:marker val="1"/>
        <c:smooth val="0"/>
        <c:axId val="45172608"/>
        <c:axId val="45178880"/>
      </c:lineChart>
      <c:dateAx>
        <c:axId val="45172608"/>
        <c:scaling>
          <c:orientation val="minMax"/>
        </c:scaling>
        <c:delete val="1"/>
        <c:axPos val="b"/>
        <c:numFmt formatCode="ge" sourceLinked="1"/>
        <c:majorTickMark val="none"/>
        <c:minorTickMark val="none"/>
        <c:tickLblPos val="none"/>
        <c:crossAx val="45178880"/>
        <c:crosses val="autoZero"/>
        <c:auto val="1"/>
        <c:lblOffset val="100"/>
        <c:baseTimeUnit val="years"/>
      </c:dateAx>
      <c:valAx>
        <c:axId val="451788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5172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572.34</c:v>
                </c:pt>
                <c:pt idx="1">
                  <c:v>453.89</c:v>
                </c:pt>
                <c:pt idx="2">
                  <c:v>488.96</c:v>
                </c:pt>
                <c:pt idx="3">
                  <c:v>288.41000000000003</c:v>
                </c:pt>
                <c:pt idx="4">
                  <c:v>287.33999999999997</c:v>
                </c:pt>
              </c:numCache>
            </c:numRef>
          </c:val>
        </c:ser>
        <c:dLbls>
          <c:showLegendKey val="0"/>
          <c:showVal val="0"/>
          <c:showCatName val="0"/>
          <c:showSerName val="0"/>
          <c:showPercent val="0"/>
          <c:showBubbleSize val="0"/>
        </c:dLbls>
        <c:gapWidth val="150"/>
        <c:axId val="45209088"/>
        <c:axId val="45211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695.41</c:v>
                </c:pt>
                <c:pt idx="1">
                  <c:v>701</c:v>
                </c:pt>
                <c:pt idx="2">
                  <c:v>739.59</c:v>
                </c:pt>
                <c:pt idx="3">
                  <c:v>335.95</c:v>
                </c:pt>
                <c:pt idx="4">
                  <c:v>346.59</c:v>
                </c:pt>
              </c:numCache>
            </c:numRef>
          </c:val>
          <c:smooth val="0"/>
        </c:ser>
        <c:dLbls>
          <c:showLegendKey val="0"/>
          <c:showVal val="0"/>
          <c:showCatName val="0"/>
          <c:showSerName val="0"/>
          <c:showPercent val="0"/>
          <c:showBubbleSize val="0"/>
        </c:dLbls>
        <c:marker val="1"/>
        <c:smooth val="0"/>
        <c:axId val="45209088"/>
        <c:axId val="45211008"/>
      </c:lineChart>
      <c:dateAx>
        <c:axId val="45209088"/>
        <c:scaling>
          <c:orientation val="minMax"/>
        </c:scaling>
        <c:delete val="1"/>
        <c:axPos val="b"/>
        <c:numFmt formatCode="ge" sourceLinked="1"/>
        <c:majorTickMark val="none"/>
        <c:minorTickMark val="none"/>
        <c:tickLblPos val="none"/>
        <c:crossAx val="45211008"/>
        <c:crosses val="autoZero"/>
        <c:auto val="1"/>
        <c:lblOffset val="100"/>
        <c:baseTimeUnit val="years"/>
      </c:dateAx>
      <c:valAx>
        <c:axId val="452110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5209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604.27</c:v>
                </c:pt>
                <c:pt idx="1">
                  <c:v>604.03</c:v>
                </c:pt>
                <c:pt idx="2">
                  <c:v>619.72</c:v>
                </c:pt>
                <c:pt idx="3">
                  <c:v>631.9</c:v>
                </c:pt>
                <c:pt idx="4">
                  <c:v>611.64</c:v>
                </c:pt>
              </c:numCache>
            </c:numRef>
          </c:val>
        </c:ser>
        <c:dLbls>
          <c:showLegendKey val="0"/>
          <c:showVal val="0"/>
          <c:showCatName val="0"/>
          <c:showSerName val="0"/>
          <c:showPercent val="0"/>
          <c:showBubbleSize val="0"/>
        </c:dLbls>
        <c:gapWidth val="150"/>
        <c:axId val="44913792"/>
        <c:axId val="44915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343.45</c:v>
                </c:pt>
                <c:pt idx="1">
                  <c:v>330.99</c:v>
                </c:pt>
                <c:pt idx="2">
                  <c:v>324.08999999999997</c:v>
                </c:pt>
                <c:pt idx="3">
                  <c:v>319.82</c:v>
                </c:pt>
                <c:pt idx="4">
                  <c:v>312.02999999999997</c:v>
                </c:pt>
              </c:numCache>
            </c:numRef>
          </c:val>
          <c:smooth val="0"/>
        </c:ser>
        <c:dLbls>
          <c:showLegendKey val="0"/>
          <c:showVal val="0"/>
          <c:showCatName val="0"/>
          <c:showSerName val="0"/>
          <c:showPercent val="0"/>
          <c:showBubbleSize val="0"/>
        </c:dLbls>
        <c:marker val="1"/>
        <c:smooth val="0"/>
        <c:axId val="44913792"/>
        <c:axId val="44915712"/>
      </c:lineChart>
      <c:dateAx>
        <c:axId val="44913792"/>
        <c:scaling>
          <c:orientation val="minMax"/>
        </c:scaling>
        <c:delete val="1"/>
        <c:axPos val="b"/>
        <c:numFmt formatCode="ge" sourceLinked="1"/>
        <c:majorTickMark val="none"/>
        <c:minorTickMark val="none"/>
        <c:tickLblPos val="none"/>
        <c:crossAx val="44915712"/>
        <c:crosses val="autoZero"/>
        <c:auto val="1"/>
        <c:lblOffset val="100"/>
        <c:baseTimeUnit val="years"/>
      </c:dateAx>
      <c:valAx>
        <c:axId val="449157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4913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94.97</c:v>
                </c:pt>
                <c:pt idx="1">
                  <c:v>95.38</c:v>
                </c:pt>
                <c:pt idx="2">
                  <c:v>91.75</c:v>
                </c:pt>
                <c:pt idx="3">
                  <c:v>98.6</c:v>
                </c:pt>
                <c:pt idx="4">
                  <c:v>96.1</c:v>
                </c:pt>
              </c:numCache>
            </c:numRef>
          </c:val>
        </c:ser>
        <c:dLbls>
          <c:showLegendKey val="0"/>
          <c:showVal val="0"/>
          <c:showCatName val="0"/>
          <c:showSerName val="0"/>
          <c:showPercent val="0"/>
          <c:showBubbleSize val="0"/>
        </c:dLbls>
        <c:gapWidth val="150"/>
        <c:axId val="45023616"/>
        <c:axId val="45025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99.61</c:v>
                </c:pt>
                <c:pt idx="1">
                  <c:v>100.27</c:v>
                </c:pt>
                <c:pt idx="2">
                  <c:v>99.46</c:v>
                </c:pt>
                <c:pt idx="3">
                  <c:v>105.21</c:v>
                </c:pt>
                <c:pt idx="4">
                  <c:v>105.71</c:v>
                </c:pt>
              </c:numCache>
            </c:numRef>
          </c:val>
          <c:smooth val="0"/>
        </c:ser>
        <c:dLbls>
          <c:showLegendKey val="0"/>
          <c:showVal val="0"/>
          <c:showCatName val="0"/>
          <c:showSerName val="0"/>
          <c:showPercent val="0"/>
          <c:showBubbleSize val="0"/>
        </c:dLbls>
        <c:marker val="1"/>
        <c:smooth val="0"/>
        <c:axId val="45023616"/>
        <c:axId val="45025536"/>
      </c:lineChart>
      <c:dateAx>
        <c:axId val="45023616"/>
        <c:scaling>
          <c:orientation val="minMax"/>
        </c:scaling>
        <c:delete val="1"/>
        <c:axPos val="b"/>
        <c:numFmt formatCode="ge" sourceLinked="1"/>
        <c:majorTickMark val="none"/>
        <c:minorTickMark val="none"/>
        <c:tickLblPos val="none"/>
        <c:crossAx val="45025536"/>
        <c:crosses val="autoZero"/>
        <c:auto val="1"/>
        <c:lblOffset val="100"/>
        <c:baseTimeUnit val="years"/>
      </c:dateAx>
      <c:valAx>
        <c:axId val="45025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023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230.82</c:v>
                </c:pt>
                <c:pt idx="1">
                  <c:v>230.01</c:v>
                </c:pt>
                <c:pt idx="2">
                  <c:v>239.41</c:v>
                </c:pt>
                <c:pt idx="3">
                  <c:v>222.52</c:v>
                </c:pt>
                <c:pt idx="4">
                  <c:v>228.85</c:v>
                </c:pt>
              </c:numCache>
            </c:numRef>
          </c:val>
        </c:ser>
        <c:dLbls>
          <c:showLegendKey val="0"/>
          <c:showVal val="0"/>
          <c:showCatName val="0"/>
          <c:showSerName val="0"/>
          <c:showPercent val="0"/>
          <c:showBubbleSize val="0"/>
        </c:dLbls>
        <c:gapWidth val="150"/>
        <c:axId val="45038976"/>
        <c:axId val="45053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169.59</c:v>
                </c:pt>
                <c:pt idx="1">
                  <c:v>169.62</c:v>
                </c:pt>
                <c:pt idx="2">
                  <c:v>171.78</c:v>
                </c:pt>
                <c:pt idx="3">
                  <c:v>162.59</c:v>
                </c:pt>
                <c:pt idx="4">
                  <c:v>162.15</c:v>
                </c:pt>
              </c:numCache>
            </c:numRef>
          </c:val>
          <c:smooth val="0"/>
        </c:ser>
        <c:dLbls>
          <c:showLegendKey val="0"/>
          <c:showVal val="0"/>
          <c:showCatName val="0"/>
          <c:showSerName val="0"/>
          <c:showPercent val="0"/>
          <c:showBubbleSize val="0"/>
        </c:dLbls>
        <c:marker val="1"/>
        <c:smooth val="0"/>
        <c:axId val="45038976"/>
        <c:axId val="45053440"/>
      </c:lineChart>
      <c:dateAx>
        <c:axId val="45038976"/>
        <c:scaling>
          <c:orientation val="minMax"/>
        </c:scaling>
        <c:delete val="1"/>
        <c:axPos val="b"/>
        <c:numFmt formatCode="ge" sourceLinked="1"/>
        <c:majorTickMark val="none"/>
        <c:minorTickMark val="none"/>
        <c:tickLblPos val="none"/>
        <c:crossAx val="45053440"/>
        <c:crosses val="autoZero"/>
        <c:auto val="1"/>
        <c:lblOffset val="100"/>
        <c:baseTimeUnit val="years"/>
      </c:dateAx>
      <c:valAx>
        <c:axId val="45053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038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J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福岡県　直方市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A4</v>
      </c>
      <c r="AA8" s="72"/>
      <c r="AB8" s="72"/>
      <c r="AC8" s="72"/>
      <c r="AD8" s="72"/>
      <c r="AE8" s="72"/>
      <c r="AF8" s="72"/>
      <c r="AG8" s="73"/>
      <c r="AH8" s="3"/>
      <c r="AI8" s="74">
        <f>データ!Q6</f>
        <v>57807</v>
      </c>
      <c r="AJ8" s="75"/>
      <c r="AK8" s="75"/>
      <c r="AL8" s="75"/>
      <c r="AM8" s="75"/>
      <c r="AN8" s="75"/>
      <c r="AO8" s="75"/>
      <c r="AP8" s="76"/>
      <c r="AQ8" s="57">
        <f>データ!R6</f>
        <v>61.76</v>
      </c>
      <c r="AR8" s="57"/>
      <c r="AS8" s="57"/>
      <c r="AT8" s="57"/>
      <c r="AU8" s="57"/>
      <c r="AV8" s="57"/>
      <c r="AW8" s="57"/>
      <c r="AX8" s="57"/>
      <c r="AY8" s="57">
        <f>データ!S6</f>
        <v>935.99</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46.09</v>
      </c>
      <c r="K10" s="57"/>
      <c r="L10" s="57"/>
      <c r="M10" s="57"/>
      <c r="N10" s="57"/>
      <c r="O10" s="57"/>
      <c r="P10" s="57"/>
      <c r="Q10" s="57"/>
      <c r="R10" s="57">
        <f>データ!O6</f>
        <v>99.2</v>
      </c>
      <c r="S10" s="57"/>
      <c r="T10" s="57"/>
      <c r="U10" s="57"/>
      <c r="V10" s="57"/>
      <c r="W10" s="57"/>
      <c r="X10" s="57"/>
      <c r="Y10" s="57"/>
      <c r="Z10" s="65">
        <f>データ!P6</f>
        <v>4005</v>
      </c>
      <c r="AA10" s="65"/>
      <c r="AB10" s="65"/>
      <c r="AC10" s="65"/>
      <c r="AD10" s="65"/>
      <c r="AE10" s="65"/>
      <c r="AF10" s="65"/>
      <c r="AG10" s="65"/>
      <c r="AH10" s="2"/>
      <c r="AI10" s="65">
        <f>データ!T6</f>
        <v>57051</v>
      </c>
      <c r="AJ10" s="65"/>
      <c r="AK10" s="65"/>
      <c r="AL10" s="65"/>
      <c r="AM10" s="65"/>
      <c r="AN10" s="65"/>
      <c r="AO10" s="65"/>
      <c r="AP10" s="65"/>
      <c r="AQ10" s="57">
        <f>データ!U6</f>
        <v>44.96</v>
      </c>
      <c r="AR10" s="57"/>
      <c r="AS10" s="57"/>
      <c r="AT10" s="57"/>
      <c r="AU10" s="57"/>
      <c r="AV10" s="57"/>
      <c r="AW10" s="57"/>
      <c r="AX10" s="57"/>
      <c r="AY10" s="57">
        <f>データ!V6</f>
        <v>1268.93</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402044</v>
      </c>
      <c r="D6" s="31">
        <f t="shared" si="3"/>
        <v>46</v>
      </c>
      <c r="E6" s="31">
        <f t="shared" si="3"/>
        <v>1</v>
      </c>
      <c r="F6" s="31">
        <f t="shared" si="3"/>
        <v>0</v>
      </c>
      <c r="G6" s="31">
        <f t="shared" si="3"/>
        <v>1</v>
      </c>
      <c r="H6" s="31" t="str">
        <f t="shared" si="3"/>
        <v>福岡県　直方市</v>
      </c>
      <c r="I6" s="31" t="str">
        <f t="shared" si="3"/>
        <v>法適用</v>
      </c>
      <c r="J6" s="31" t="str">
        <f t="shared" si="3"/>
        <v>水道事業</v>
      </c>
      <c r="K6" s="31" t="str">
        <f t="shared" si="3"/>
        <v>末端給水事業</v>
      </c>
      <c r="L6" s="31" t="str">
        <f t="shared" si="3"/>
        <v>A4</v>
      </c>
      <c r="M6" s="32" t="str">
        <f t="shared" si="3"/>
        <v>-</v>
      </c>
      <c r="N6" s="32">
        <f t="shared" si="3"/>
        <v>46.09</v>
      </c>
      <c r="O6" s="32">
        <f t="shared" si="3"/>
        <v>99.2</v>
      </c>
      <c r="P6" s="32">
        <f t="shared" si="3"/>
        <v>4005</v>
      </c>
      <c r="Q6" s="32">
        <f t="shared" si="3"/>
        <v>57807</v>
      </c>
      <c r="R6" s="32">
        <f t="shared" si="3"/>
        <v>61.76</v>
      </c>
      <c r="S6" s="32">
        <f t="shared" si="3"/>
        <v>935.99</v>
      </c>
      <c r="T6" s="32">
        <f t="shared" si="3"/>
        <v>57051</v>
      </c>
      <c r="U6" s="32">
        <f t="shared" si="3"/>
        <v>44.96</v>
      </c>
      <c r="V6" s="32">
        <f t="shared" si="3"/>
        <v>1268.93</v>
      </c>
      <c r="W6" s="33">
        <f>IF(W7="",NA(),W7)</f>
        <v>100.53</v>
      </c>
      <c r="X6" s="33">
        <f t="shared" ref="X6:AF6" si="4">IF(X7="",NA(),X7)</f>
        <v>100.52</v>
      </c>
      <c r="Y6" s="33">
        <f t="shared" si="4"/>
        <v>100.37</v>
      </c>
      <c r="Z6" s="33">
        <f t="shared" si="4"/>
        <v>100.38</v>
      </c>
      <c r="AA6" s="33">
        <f t="shared" si="4"/>
        <v>100.36</v>
      </c>
      <c r="AB6" s="33">
        <f t="shared" si="4"/>
        <v>107.68</v>
      </c>
      <c r="AC6" s="33">
        <f t="shared" si="4"/>
        <v>108.24</v>
      </c>
      <c r="AD6" s="33">
        <f t="shared" si="4"/>
        <v>107.8</v>
      </c>
      <c r="AE6" s="33">
        <f t="shared" si="4"/>
        <v>111.96</v>
      </c>
      <c r="AF6" s="33">
        <f t="shared" si="4"/>
        <v>112.69</v>
      </c>
      <c r="AG6" s="32" t="str">
        <f>IF(AG7="","",IF(AG7="-","【-】","【"&amp;SUBSTITUTE(TEXT(AG7,"#,##0.00"),"-","△")&amp;"】"))</f>
        <v>【113.56】</v>
      </c>
      <c r="AH6" s="32">
        <f>IF(AH7="",NA(),AH7)</f>
        <v>0</v>
      </c>
      <c r="AI6" s="32">
        <f t="shared" ref="AI6:AQ6" si="5">IF(AI7="",NA(),AI7)</f>
        <v>0</v>
      </c>
      <c r="AJ6" s="32">
        <f t="shared" si="5"/>
        <v>0</v>
      </c>
      <c r="AK6" s="32">
        <f t="shared" si="5"/>
        <v>0</v>
      </c>
      <c r="AL6" s="32">
        <f t="shared" si="5"/>
        <v>0</v>
      </c>
      <c r="AM6" s="33">
        <f t="shared" si="5"/>
        <v>4.67</v>
      </c>
      <c r="AN6" s="33">
        <f t="shared" si="5"/>
        <v>4.46</v>
      </c>
      <c r="AO6" s="33">
        <f t="shared" si="5"/>
        <v>4.3899999999999997</v>
      </c>
      <c r="AP6" s="33">
        <f t="shared" si="5"/>
        <v>0.41</v>
      </c>
      <c r="AQ6" s="33">
        <f t="shared" si="5"/>
        <v>0.54</v>
      </c>
      <c r="AR6" s="32" t="str">
        <f>IF(AR7="","",IF(AR7="-","【-】","【"&amp;SUBSTITUTE(TEXT(AR7,"#,##0.00"),"-","△")&amp;"】"))</f>
        <v>【0.87】</v>
      </c>
      <c r="AS6" s="33">
        <f>IF(AS7="",NA(),AS7)</f>
        <v>572.34</v>
      </c>
      <c r="AT6" s="33">
        <f t="shared" ref="AT6:BB6" si="6">IF(AT7="",NA(),AT7)</f>
        <v>453.89</v>
      </c>
      <c r="AU6" s="33">
        <f t="shared" si="6"/>
        <v>488.96</v>
      </c>
      <c r="AV6" s="33">
        <f t="shared" si="6"/>
        <v>288.41000000000003</v>
      </c>
      <c r="AW6" s="33">
        <f t="shared" si="6"/>
        <v>287.33999999999997</v>
      </c>
      <c r="AX6" s="33">
        <f t="shared" si="6"/>
        <v>695.41</v>
      </c>
      <c r="AY6" s="33">
        <f t="shared" si="6"/>
        <v>701</v>
      </c>
      <c r="AZ6" s="33">
        <f t="shared" si="6"/>
        <v>739.59</v>
      </c>
      <c r="BA6" s="33">
        <f t="shared" si="6"/>
        <v>335.95</v>
      </c>
      <c r="BB6" s="33">
        <f t="shared" si="6"/>
        <v>346.59</v>
      </c>
      <c r="BC6" s="32" t="str">
        <f>IF(BC7="","",IF(BC7="-","【-】","【"&amp;SUBSTITUTE(TEXT(BC7,"#,##0.00"),"-","△")&amp;"】"))</f>
        <v>【262.74】</v>
      </c>
      <c r="BD6" s="33">
        <f>IF(BD7="",NA(),BD7)</f>
        <v>604.27</v>
      </c>
      <c r="BE6" s="33">
        <f t="shared" ref="BE6:BM6" si="7">IF(BE7="",NA(),BE7)</f>
        <v>604.03</v>
      </c>
      <c r="BF6" s="33">
        <f t="shared" si="7"/>
        <v>619.72</v>
      </c>
      <c r="BG6" s="33">
        <f t="shared" si="7"/>
        <v>631.9</v>
      </c>
      <c r="BH6" s="33">
        <f t="shared" si="7"/>
        <v>611.64</v>
      </c>
      <c r="BI6" s="33">
        <f t="shared" si="7"/>
        <v>343.45</v>
      </c>
      <c r="BJ6" s="33">
        <f t="shared" si="7"/>
        <v>330.99</v>
      </c>
      <c r="BK6" s="33">
        <f t="shared" si="7"/>
        <v>324.08999999999997</v>
      </c>
      <c r="BL6" s="33">
        <f t="shared" si="7"/>
        <v>319.82</v>
      </c>
      <c r="BM6" s="33">
        <f t="shared" si="7"/>
        <v>312.02999999999997</v>
      </c>
      <c r="BN6" s="32" t="str">
        <f>IF(BN7="","",IF(BN7="-","【-】","【"&amp;SUBSTITUTE(TEXT(BN7,"#,##0.00"),"-","△")&amp;"】"))</f>
        <v>【276.38】</v>
      </c>
      <c r="BO6" s="33">
        <f>IF(BO7="",NA(),BO7)</f>
        <v>94.97</v>
      </c>
      <c r="BP6" s="33">
        <f t="shared" ref="BP6:BX6" si="8">IF(BP7="",NA(),BP7)</f>
        <v>95.38</v>
      </c>
      <c r="BQ6" s="33">
        <f t="shared" si="8"/>
        <v>91.75</v>
      </c>
      <c r="BR6" s="33">
        <f t="shared" si="8"/>
        <v>98.6</v>
      </c>
      <c r="BS6" s="33">
        <f t="shared" si="8"/>
        <v>96.1</v>
      </c>
      <c r="BT6" s="33">
        <f t="shared" si="8"/>
        <v>99.61</v>
      </c>
      <c r="BU6" s="33">
        <f t="shared" si="8"/>
        <v>100.27</v>
      </c>
      <c r="BV6" s="33">
        <f t="shared" si="8"/>
        <v>99.46</v>
      </c>
      <c r="BW6" s="33">
        <f t="shared" si="8"/>
        <v>105.21</v>
      </c>
      <c r="BX6" s="33">
        <f t="shared" si="8"/>
        <v>105.71</v>
      </c>
      <c r="BY6" s="32" t="str">
        <f>IF(BY7="","",IF(BY7="-","【-】","【"&amp;SUBSTITUTE(TEXT(BY7,"#,##0.00"),"-","△")&amp;"】"))</f>
        <v>【104.99】</v>
      </c>
      <c r="BZ6" s="33">
        <f>IF(BZ7="",NA(),BZ7)</f>
        <v>230.82</v>
      </c>
      <c r="CA6" s="33">
        <f t="shared" ref="CA6:CI6" si="9">IF(CA7="",NA(),CA7)</f>
        <v>230.01</v>
      </c>
      <c r="CB6" s="33">
        <f t="shared" si="9"/>
        <v>239.41</v>
      </c>
      <c r="CC6" s="33">
        <f t="shared" si="9"/>
        <v>222.52</v>
      </c>
      <c r="CD6" s="33">
        <f t="shared" si="9"/>
        <v>228.85</v>
      </c>
      <c r="CE6" s="33">
        <f t="shared" si="9"/>
        <v>169.59</v>
      </c>
      <c r="CF6" s="33">
        <f t="shared" si="9"/>
        <v>169.62</v>
      </c>
      <c r="CG6" s="33">
        <f t="shared" si="9"/>
        <v>171.78</v>
      </c>
      <c r="CH6" s="33">
        <f t="shared" si="9"/>
        <v>162.59</v>
      </c>
      <c r="CI6" s="33">
        <f t="shared" si="9"/>
        <v>162.15</v>
      </c>
      <c r="CJ6" s="32" t="str">
        <f>IF(CJ7="","",IF(CJ7="-","【-】","【"&amp;SUBSTITUTE(TEXT(CJ7,"#,##0.00"),"-","△")&amp;"】"))</f>
        <v>【163.72】</v>
      </c>
      <c r="CK6" s="33">
        <f>IF(CK7="",NA(),CK7)</f>
        <v>50.23</v>
      </c>
      <c r="CL6" s="33">
        <f t="shared" ref="CL6:CT6" si="10">IF(CL7="",NA(),CL7)</f>
        <v>51.85</v>
      </c>
      <c r="CM6" s="33">
        <f t="shared" si="10"/>
        <v>51.86</v>
      </c>
      <c r="CN6" s="33">
        <f t="shared" si="10"/>
        <v>50.38</v>
      </c>
      <c r="CO6" s="33">
        <f t="shared" si="10"/>
        <v>51.7</v>
      </c>
      <c r="CP6" s="33">
        <f t="shared" si="10"/>
        <v>60.04</v>
      </c>
      <c r="CQ6" s="33">
        <f t="shared" si="10"/>
        <v>59.88</v>
      </c>
      <c r="CR6" s="33">
        <f t="shared" si="10"/>
        <v>59.68</v>
      </c>
      <c r="CS6" s="33">
        <f t="shared" si="10"/>
        <v>59.17</v>
      </c>
      <c r="CT6" s="33">
        <f t="shared" si="10"/>
        <v>59.34</v>
      </c>
      <c r="CU6" s="32" t="str">
        <f>IF(CU7="","",IF(CU7="-","【-】","【"&amp;SUBSTITUTE(TEXT(CU7,"#,##0.00"),"-","△")&amp;"】"))</f>
        <v>【59.76】</v>
      </c>
      <c r="CV6" s="33">
        <f>IF(CV7="",NA(),CV7)</f>
        <v>87.71</v>
      </c>
      <c r="CW6" s="33">
        <f t="shared" ref="CW6:DE6" si="11">IF(CW7="",NA(),CW7)</f>
        <v>85.07</v>
      </c>
      <c r="CX6" s="33">
        <f t="shared" si="11"/>
        <v>84.23</v>
      </c>
      <c r="CY6" s="33">
        <f t="shared" si="11"/>
        <v>84.7</v>
      </c>
      <c r="CZ6" s="33">
        <f t="shared" si="11"/>
        <v>83.73</v>
      </c>
      <c r="DA6" s="33">
        <f t="shared" si="11"/>
        <v>87.33</v>
      </c>
      <c r="DB6" s="33">
        <f t="shared" si="11"/>
        <v>87.65</v>
      </c>
      <c r="DC6" s="33">
        <f t="shared" si="11"/>
        <v>87.63</v>
      </c>
      <c r="DD6" s="33">
        <f t="shared" si="11"/>
        <v>87.6</v>
      </c>
      <c r="DE6" s="33">
        <f t="shared" si="11"/>
        <v>87.74</v>
      </c>
      <c r="DF6" s="32" t="str">
        <f>IF(DF7="","",IF(DF7="-","【-】","【"&amp;SUBSTITUTE(TEXT(DF7,"#,##0.00"),"-","△")&amp;"】"))</f>
        <v>【89.95】</v>
      </c>
      <c r="DG6" s="33">
        <f>IF(DG7="",NA(),DG7)</f>
        <v>38.96</v>
      </c>
      <c r="DH6" s="33">
        <f t="shared" ref="DH6:DP6" si="12">IF(DH7="",NA(),DH7)</f>
        <v>40.06</v>
      </c>
      <c r="DI6" s="33">
        <f t="shared" si="12"/>
        <v>41.05</v>
      </c>
      <c r="DJ6" s="33">
        <f t="shared" si="12"/>
        <v>46.16</v>
      </c>
      <c r="DK6" s="33">
        <f t="shared" si="12"/>
        <v>47.73</v>
      </c>
      <c r="DL6" s="33">
        <f t="shared" si="12"/>
        <v>37.71</v>
      </c>
      <c r="DM6" s="33">
        <f t="shared" si="12"/>
        <v>38.69</v>
      </c>
      <c r="DN6" s="33">
        <f t="shared" si="12"/>
        <v>39.65</v>
      </c>
      <c r="DO6" s="33">
        <f t="shared" si="12"/>
        <v>45.25</v>
      </c>
      <c r="DP6" s="33">
        <f t="shared" si="12"/>
        <v>46.27</v>
      </c>
      <c r="DQ6" s="32" t="str">
        <f>IF(DQ7="","",IF(DQ7="-","【-】","【"&amp;SUBSTITUTE(TEXT(DQ7,"#,##0.00"),"-","△")&amp;"】"))</f>
        <v>【47.18】</v>
      </c>
      <c r="DR6" s="33">
        <f>IF(DR7="",NA(),DR7)</f>
        <v>23.06</v>
      </c>
      <c r="DS6" s="33">
        <f t="shared" ref="DS6:EA6" si="13">IF(DS7="",NA(),DS7)</f>
        <v>16.62</v>
      </c>
      <c r="DT6" s="33">
        <f t="shared" si="13"/>
        <v>18.62</v>
      </c>
      <c r="DU6" s="33">
        <f t="shared" si="13"/>
        <v>19.489999999999998</v>
      </c>
      <c r="DV6" s="33">
        <f t="shared" si="13"/>
        <v>19.48</v>
      </c>
      <c r="DW6" s="33">
        <f t="shared" si="13"/>
        <v>7.67</v>
      </c>
      <c r="DX6" s="33">
        <f t="shared" si="13"/>
        <v>8.4</v>
      </c>
      <c r="DY6" s="33">
        <f t="shared" si="13"/>
        <v>9.7100000000000009</v>
      </c>
      <c r="DZ6" s="33">
        <f t="shared" si="13"/>
        <v>10.71</v>
      </c>
      <c r="EA6" s="33">
        <f t="shared" si="13"/>
        <v>10.93</v>
      </c>
      <c r="EB6" s="32" t="str">
        <f>IF(EB7="","",IF(EB7="-","【-】","【"&amp;SUBSTITUTE(TEXT(EB7,"#,##0.00"),"-","△")&amp;"】"))</f>
        <v>【13.18】</v>
      </c>
      <c r="EC6" s="33">
        <f>IF(EC7="",NA(),EC7)</f>
        <v>1.82</v>
      </c>
      <c r="ED6" s="33">
        <f t="shared" ref="ED6:EL6" si="14">IF(ED7="",NA(),ED7)</f>
        <v>1.8</v>
      </c>
      <c r="EE6" s="33">
        <f t="shared" si="14"/>
        <v>1.85</v>
      </c>
      <c r="EF6" s="33">
        <f t="shared" si="14"/>
        <v>1.19</v>
      </c>
      <c r="EG6" s="33">
        <f t="shared" si="14"/>
        <v>1.3</v>
      </c>
      <c r="EH6" s="33">
        <f t="shared" si="14"/>
        <v>0.84</v>
      </c>
      <c r="EI6" s="33">
        <f t="shared" si="14"/>
        <v>0.78</v>
      </c>
      <c r="EJ6" s="33">
        <f t="shared" si="14"/>
        <v>0.83</v>
      </c>
      <c r="EK6" s="33">
        <f t="shared" si="14"/>
        <v>0.72</v>
      </c>
      <c r="EL6" s="33">
        <f t="shared" si="14"/>
        <v>0.71</v>
      </c>
      <c r="EM6" s="32" t="str">
        <f>IF(EM7="","",IF(EM7="-","【-】","【"&amp;SUBSTITUTE(TEXT(EM7,"#,##0.00"),"-","△")&amp;"】"))</f>
        <v>【0.85】</v>
      </c>
    </row>
    <row r="7" spans="1:143" s="34" customFormat="1">
      <c r="A7" s="26"/>
      <c r="B7" s="35">
        <v>2015</v>
      </c>
      <c r="C7" s="35">
        <v>402044</v>
      </c>
      <c r="D7" s="35">
        <v>46</v>
      </c>
      <c r="E7" s="35">
        <v>1</v>
      </c>
      <c r="F7" s="35">
        <v>0</v>
      </c>
      <c r="G7" s="35">
        <v>1</v>
      </c>
      <c r="H7" s="35" t="s">
        <v>93</v>
      </c>
      <c r="I7" s="35" t="s">
        <v>94</v>
      </c>
      <c r="J7" s="35" t="s">
        <v>95</v>
      </c>
      <c r="K7" s="35" t="s">
        <v>96</v>
      </c>
      <c r="L7" s="35" t="s">
        <v>97</v>
      </c>
      <c r="M7" s="36" t="s">
        <v>98</v>
      </c>
      <c r="N7" s="36">
        <v>46.09</v>
      </c>
      <c r="O7" s="36">
        <v>99.2</v>
      </c>
      <c r="P7" s="36">
        <v>4005</v>
      </c>
      <c r="Q7" s="36">
        <v>57807</v>
      </c>
      <c r="R7" s="36">
        <v>61.76</v>
      </c>
      <c r="S7" s="36">
        <v>935.99</v>
      </c>
      <c r="T7" s="36">
        <v>57051</v>
      </c>
      <c r="U7" s="36">
        <v>44.96</v>
      </c>
      <c r="V7" s="36">
        <v>1268.93</v>
      </c>
      <c r="W7" s="36">
        <v>100.53</v>
      </c>
      <c r="X7" s="36">
        <v>100.52</v>
      </c>
      <c r="Y7" s="36">
        <v>100.37</v>
      </c>
      <c r="Z7" s="36">
        <v>100.38</v>
      </c>
      <c r="AA7" s="36">
        <v>100.36</v>
      </c>
      <c r="AB7" s="36">
        <v>107.68</v>
      </c>
      <c r="AC7" s="36">
        <v>108.24</v>
      </c>
      <c r="AD7" s="36">
        <v>107.8</v>
      </c>
      <c r="AE7" s="36">
        <v>111.96</v>
      </c>
      <c r="AF7" s="36">
        <v>112.69</v>
      </c>
      <c r="AG7" s="36">
        <v>113.56</v>
      </c>
      <c r="AH7" s="36">
        <v>0</v>
      </c>
      <c r="AI7" s="36">
        <v>0</v>
      </c>
      <c r="AJ7" s="36">
        <v>0</v>
      </c>
      <c r="AK7" s="36">
        <v>0</v>
      </c>
      <c r="AL7" s="36">
        <v>0</v>
      </c>
      <c r="AM7" s="36">
        <v>4.67</v>
      </c>
      <c r="AN7" s="36">
        <v>4.46</v>
      </c>
      <c r="AO7" s="36">
        <v>4.3899999999999997</v>
      </c>
      <c r="AP7" s="36">
        <v>0.41</v>
      </c>
      <c r="AQ7" s="36">
        <v>0.54</v>
      </c>
      <c r="AR7" s="36">
        <v>0.87</v>
      </c>
      <c r="AS7" s="36">
        <v>572.34</v>
      </c>
      <c r="AT7" s="36">
        <v>453.89</v>
      </c>
      <c r="AU7" s="36">
        <v>488.96</v>
      </c>
      <c r="AV7" s="36">
        <v>288.41000000000003</v>
      </c>
      <c r="AW7" s="36">
        <v>287.33999999999997</v>
      </c>
      <c r="AX7" s="36">
        <v>695.41</v>
      </c>
      <c r="AY7" s="36">
        <v>701</v>
      </c>
      <c r="AZ7" s="36">
        <v>739.59</v>
      </c>
      <c r="BA7" s="36">
        <v>335.95</v>
      </c>
      <c r="BB7" s="36">
        <v>346.59</v>
      </c>
      <c r="BC7" s="36">
        <v>262.74</v>
      </c>
      <c r="BD7" s="36">
        <v>604.27</v>
      </c>
      <c r="BE7" s="36">
        <v>604.03</v>
      </c>
      <c r="BF7" s="36">
        <v>619.72</v>
      </c>
      <c r="BG7" s="36">
        <v>631.9</v>
      </c>
      <c r="BH7" s="36">
        <v>611.64</v>
      </c>
      <c r="BI7" s="36">
        <v>343.45</v>
      </c>
      <c r="BJ7" s="36">
        <v>330.99</v>
      </c>
      <c r="BK7" s="36">
        <v>324.08999999999997</v>
      </c>
      <c r="BL7" s="36">
        <v>319.82</v>
      </c>
      <c r="BM7" s="36">
        <v>312.02999999999997</v>
      </c>
      <c r="BN7" s="36">
        <v>276.38</v>
      </c>
      <c r="BO7" s="36">
        <v>94.97</v>
      </c>
      <c r="BP7" s="36">
        <v>95.38</v>
      </c>
      <c r="BQ7" s="36">
        <v>91.75</v>
      </c>
      <c r="BR7" s="36">
        <v>98.6</v>
      </c>
      <c r="BS7" s="36">
        <v>96.1</v>
      </c>
      <c r="BT7" s="36">
        <v>99.61</v>
      </c>
      <c r="BU7" s="36">
        <v>100.27</v>
      </c>
      <c r="BV7" s="36">
        <v>99.46</v>
      </c>
      <c r="BW7" s="36">
        <v>105.21</v>
      </c>
      <c r="BX7" s="36">
        <v>105.71</v>
      </c>
      <c r="BY7" s="36">
        <v>104.99</v>
      </c>
      <c r="BZ7" s="36">
        <v>230.82</v>
      </c>
      <c r="CA7" s="36">
        <v>230.01</v>
      </c>
      <c r="CB7" s="36">
        <v>239.41</v>
      </c>
      <c r="CC7" s="36">
        <v>222.52</v>
      </c>
      <c r="CD7" s="36">
        <v>228.85</v>
      </c>
      <c r="CE7" s="36">
        <v>169.59</v>
      </c>
      <c r="CF7" s="36">
        <v>169.62</v>
      </c>
      <c r="CG7" s="36">
        <v>171.78</v>
      </c>
      <c r="CH7" s="36">
        <v>162.59</v>
      </c>
      <c r="CI7" s="36">
        <v>162.15</v>
      </c>
      <c r="CJ7" s="36">
        <v>163.72</v>
      </c>
      <c r="CK7" s="36">
        <v>50.23</v>
      </c>
      <c r="CL7" s="36">
        <v>51.85</v>
      </c>
      <c r="CM7" s="36">
        <v>51.86</v>
      </c>
      <c r="CN7" s="36">
        <v>50.38</v>
      </c>
      <c r="CO7" s="36">
        <v>51.7</v>
      </c>
      <c r="CP7" s="36">
        <v>60.04</v>
      </c>
      <c r="CQ7" s="36">
        <v>59.88</v>
      </c>
      <c r="CR7" s="36">
        <v>59.68</v>
      </c>
      <c r="CS7" s="36">
        <v>59.17</v>
      </c>
      <c r="CT7" s="36">
        <v>59.34</v>
      </c>
      <c r="CU7" s="36">
        <v>59.76</v>
      </c>
      <c r="CV7" s="36">
        <v>87.71</v>
      </c>
      <c r="CW7" s="36">
        <v>85.07</v>
      </c>
      <c r="CX7" s="36">
        <v>84.23</v>
      </c>
      <c r="CY7" s="36">
        <v>84.7</v>
      </c>
      <c r="CZ7" s="36">
        <v>83.73</v>
      </c>
      <c r="DA7" s="36">
        <v>87.33</v>
      </c>
      <c r="DB7" s="36">
        <v>87.65</v>
      </c>
      <c r="DC7" s="36">
        <v>87.63</v>
      </c>
      <c r="DD7" s="36">
        <v>87.6</v>
      </c>
      <c r="DE7" s="36">
        <v>87.74</v>
      </c>
      <c r="DF7" s="36">
        <v>89.95</v>
      </c>
      <c r="DG7" s="36">
        <v>38.96</v>
      </c>
      <c r="DH7" s="36">
        <v>40.06</v>
      </c>
      <c r="DI7" s="36">
        <v>41.05</v>
      </c>
      <c r="DJ7" s="36">
        <v>46.16</v>
      </c>
      <c r="DK7" s="36">
        <v>47.73</v>
      </c>
      <c r="DL7" s="36">
        <v>37.71</v>
      </c>
      <c r="DM7" s="36">
        <v>38.69</v>
      </c>
      <c r="DN7" s="36">
        <v>39.65</v>
      </c>
      <c r="DO7" s="36">
        <v>45.25</v>
      </c>
      <c r="DP7" s="36">
        <v>46.27</v>
      </c>
      <c r="DQ7" s="36">
        <v>47.18</v>
      </c>
      <c r="DR7" s="36">
        <v>23.06</v>
      </c>
      <c r="DS7" s="36">
        <v>16.62</v>
      </c>
      <c r="DT7" s="36">
        <v>18.62</v>
      </c>
      <c r="DU7" s="36">
        <v>19.489999999999998</v>
      </c>
      <c r="DV7" s="36">
        <v>19.48</v>
      </c>
      <c r="DW7" s="36">
        <v>7.67</v>
      </c>
      <c r="DX7" s="36">
        <v>8.4</v>
      </c>
      <c r="DY7" s="36">
        <v>9.7100000000000009</v>
      </c>
      <c r="DZ7" s="36">
        <v>10.71</v>
      </c>
      <c r="EA7" s="36">
        <v>10.93</v>
      </c>
      <c r="EB7" s="36">
        <v>13.18</v>
      </c>
      <c r="EC7" s="36">
        <v>1.82</v>
      </c>
      <c r="ED7" s="36">
        <v>1.8</v>
      </c>
      <c r="EE7" s="36">
        <v>1.85</v>
      </c>
      <c r="EF7" s="36">
        <v>1.19</v>
      </c>
      <c r="EG7" s="36">
        <v>1.3</v>
      </c>
      <c r="EH7" s="36">
        <v>0.84</v>
      </c>
      <c r="EI7" s="36">
        <v>0.78</v>
      </c>
      <c r="EJ7" s="36">
        <v>0.83</v>
      </c>
      <c r="EK7" s="36">
        <v>0.72</v>
      </c>
      <c r="EL7" s="36">
        <v>0.71</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nogata</cp:lastModifiedBy>
  <dcterms:created xsi:type="dcterms:W3CDTF">2017-02-01T08:48:58Z</dcterms:created>
  <dcterms:modified xsi:type="dcterms:W3CDTF">2017-02-23T00:05:07Z</dcterms:modified>
</cp:coreProperties>
</file>